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0" windowWidth="30300" windowHeight="194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7" i="1" l="1"/>
  <c r="D427" i="1"/>
  <c r="E427" i="1"/>
  <c r="F427" i="1"/>
  <c r="G427" i="1"/>
  <c r="H427" i="1"/>
  <c r="I427" i="1"/>
  <c r="J427" i="1"/>
  <c r="K370" i="1"/>
  <c r="K386" i="1"/>
  <c r="K371" i="1"/>
  <c r="K390" i="1"/>
  <c r="K372" i="1"/>
  <c r="K394" i="1"/>
  <c r="K373" i="1"/>
  <c r="K398" i="1"/>
  <c r="K374" i="1"/>
  <c r="K402" i="1"/>
  <c r="K375" i="1"/>
  <c r="K406" i="1"/>
  <c r="K376" i="1"/>
  <c r="K410" i="1"/>
  <c r="K377" i="1"/>
  <c r="K414" i="1"/>
  <c r="K378" i="1"/>
  <c r="K418" i="1"/>
  <c r="K422" i="1"/>
  <c r="K426" i="1"/>
  <c r="K427" i="1"/>
  <c r="L427" i="1"/>
  <c r="M427" i="1"/>
  <c r="N427" i="1"/>
  <c r="O427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C419" i="1"/>
  <c r="D419" i="1"/>
  <c r="E419" i="1"/>
  <c r="F419" i="1"/>
  <c r="G419" i="1"/>
  <c r="H419" i="1"/>
  <c r="I419" i="1"/>
  <c r="J419" i="1"/>
  <c r="K419" i="1"/>
  <c r="L419" i="1"/>
  <c r="M419" i="1"/>
  <c r="N419" i="1"/>
  <c r="O419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C415" i="1"/>
  <c r="D415" i="1"/>
  <c r="E415" i="1"/>
  <c r="F415" i="1"/>
  <c r="G415" i="1"/>
  <c r="H415" i="1"/>
  <c r="I415" i="1"/>
  <c r="J415" i="1"/>
  <c r="K415" i="1"/>
  <c r="L415" i="1"/>
  <c r="M415" i="1"/>
  <c r="N415" i="1"/>
  <c r="O415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C411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C407" i="1"/>
  <c r="D407" i="1"/>
  <c r="E407" i="1"/>
  <c r="F407" i="1"/>
  <c r="G407" i="1"/>
  <c r="H407" i="1"/>
  <c r="I407" i="1"/>
  <c r="J407" i="1"/>
  <c r="K407" i="1"/>
  <c r="L407" i="1"/>
  <c r="M407" i="1"/>
  <c r="N407" i="1"/>
  <c r="O407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C375" i="1"/>
  <c r="C374" i="1"/>
  <c r="C373" i="1"/>
  <c r="C372" i="1"/>
  <c r="C371" i="1"/>
  <c r="C370" i="1"/>
  <c r="C369" i="1"/>
  <c r="C382" i="1"/>
  <c r="C386" i="1"/>
  <c r="C390" i="1"/>
  <c r="C394" i="1"/>
  <c r="C398" i="1"/>
  <c r="C402" i="1"/>
  <c r="C406" i="1"/>
  <c r="D375" i="1"/>
  <c r="D374" i="1"/>
  <c r="D373" i="1"/>
  <c r="D372" i="1"/>
  <c r="D371" i="1"/>
  <c r="D370" i="1"/>
  <c r="D369" i="1"/>
  <c r="D382" i="1"/>
  <c r="D386" i="1"/>
  <c r="D390" i="1"/>
  <c r="D394" i="1"/>
  <c r="D398" i="1"/>
  <c r="D402" i="1"/>
  <c r="D406" i="1"/>
  <c r="C376" i="1"/>
  <c r="C410" i="1"/>
  <c r="D376" i="1"/>
  <c r="D410" i="1"/>
  <c r="E376" i="1"/>
  <c r="E375" i="1"/>
  <c r="E374" i="1"/>
  <c r="E373" i="1"/>
  <c r="E372" i="1"/>
  <c r="E371" i="1"/>
  <c r="E370" i="1"/>
  <c r="E369" i="1"/>
  <c r="E382" i="1"/>
  <c r="E386" i="1"/>
  <c r="E390" i="1"/>
  <c r="E394" i="1"/>
  <c r="E398" i="1"/>
  <c r="E402" i="1"/>
  <c r="E406" i="1"/>
  <c r="E410" i="1"/>
  <c r="F376" i="1"/>
  <c r="F375" i="1"/>
  <c r="F374" i="1"/>
  <c r="F373" i="1"/>
  <c r="F372" i="1"/>
  <c r="F371" i="1"/>
  <c r="F370" i="1"/>
  <c r="F369" i="1"/>
  <c r="F382" i="1"/>
  <c r="F386" i="1"/>
  <c r="F390" i="1"/>
  <c r="F394" i="1"/>
  <c r="F398" i="1"/>
  <c r="F402" i="1"/>
  <c r="F406" i="1"/>
  <c r="F410" i="1"/>
  <c r="G376" i="1"/>
  <c r="G375" i="1"/>
  <c r="G374" i="1"/>
  <c r="G373" i="1"/>
  <c r="G372" i="1"/>
  <c r="G371" i="1"/>
  <c r="G370" i="1"/>
  <c r="G369" i="1"/>
  <c r="G382" i="1"/>
  <c r="G386" i="1"/>
  <c r="G390" i="1"/>
  <c r="G394" i="1"/>
  <c r="G398" i="1"/>
  <c r="G402" i="1"/>
  <c r="G406" i="1"/>
  <c r="G410" i="1"/>
  <c r="H376" i="1"/>
  <c r="H375" i="1"/>
  <c r="H374" i="1"/>
  <c r="H373" i="1"/>
  <c r="H372" i="1"/>
  <c r="H371" i="1"/>
  <c r="H370" i="1"/>
  <c r="H369" i="1"/>
  <c r="H382" i="1"/>
  <c r="H386" i="1"/>
  <c r="H390" i="1"/>
  <c r="H394" i="1"/>
  <c r="H398" i="1"/>
  <c r="H402" i="1"/>
  <c r="H406" i="1"/>
  <c r="H410" i="1"/>
  <c r="I376" i="1"/>
  <c r="I375" i="1"/>
  <c r="I374" i="1"/>
  <c r="I373" i="1"/>
  <c r="I372" i="1"/>
  <c r="I371" i="1"/>
  <c r="I370" i="1"/>
  <c r="I369" i="1"/>
  <c r="I382" i="1"/>
  <c r="I386" i="1"/>
  <c r="I390" i="1"/>
  <c r="I394" i="1"/>
  <c r="I398" i="1"/>
  <c r="I402" i="1"/>
  <c r="I406" i="1"/>
  <c r="I410" i="1"/>
  <c r="J376" i="1"/>
  <c r="J375" i="1"/>
  <c r="J374" i="1"/>
  <c r="J373" i="1"/>
  <c r="J372" i="1"/>
  <c r="J371" i="1"/>
  <c r="J370" i="1"/>
  <c r="J369" i="1"/>
  <c r="J382" i="1"/>
  <c r="J386" i="1"/>
  <c r="J390" i="1"/>
  <c r="J394" i="1"/>
  <c r="J398" i="1"/>
  <c r="J402" i="1"/>
  <c r="J406" i="1"/>
  <c r="J410" i="1"/>
  <c r="K369" i="1"/>
  <c r="K382" i="1"/>
  <c r="L376" i="1"/>
  <c r="L375" i="1"/>
  <c r="L374" i="1"/>
  <c r="L373" i="1"/>
  <c r="L372" i="1"/>
  <c r="L371" i="1"/>
  <c r="L370" i="1"/>
  <c r="L369" i="1"/>
  <c r="L382" i="1"/>
  <c r="L386" i="1"/>
  <c r="L390" i="1"/>
  <c r="L394" i="1"/>
  <c r="L398" i="1"/>
  <c r="L402" i="1"/>
  <c r="L406" i="1"/>
  <c r="L410" i="1"/>
  <c r="M376" i="1"/>
  <c r="M375" i="1"/>
  <c r="M374" i="1"/>
  <c r="M373" i="1"/>
  <c r="M372" i="1"/>
  <c r="M371" i="1"/>
  <c r="M370" i="1"/>
  <c r="M369" i="1"/>
  <c r="M382" i="1"/>
  <c r="M386" i="1"/>
  <c r="M390" i="1"/>
  <c r="M394" i="1"/>
  <c r="M398" i="1"/>
  <c r="M402" i="1"/>
  <c r="M406" i="1"/>
  <c r="M410" i="1"/>
  <c r="N376" i="1"/>
  <c r="N375" i="1"/>
  <c r="N374" i="1"/>
  <c r="N373" i="1"/>
  <c r="N372" i="1"/>
  <c r="N371" i="1"/>
  <c r="N370" i="1"/>
  <c r="N369" i="1"/>
  <c r="N382" i="1"/>
  <c r="N386" i="1"/>
  <c r="N390" i="1"/>
  <c r="N394" i="1"/>
  <c r="N398" i="1"/>
  <c r="N402" i="1"/>
  <c r="N406" i="1"/>
  <c r="N410" i="1"/>
  <c r="O376" i="1"/>
  <c r="O375" i="1"/>
  <c r="O374" i="1"/>
  <c r="O373" i="1"/>
  <c r="O372" i="1"/>
  <c r="O371" i="1"/>
  <c r="O370" i="1"/>
  <c r="O369" i="1"/>
  <c r="O382" i="1"/>
  <c r="O386" i="1"/>
  <c r="O390" i="1"/>
  <c r="O394" i="1"/>
  <c r="O398" i="1"/>
  <c r="O402" i="1"/>
  <c r="O406" i="1"/>
  <c r="O410" i="1"/>
  <c r="O380" i="1"/>
  <c r="O379" i="1"/>
  <c r="O378" i="1"/>
  <c r="O377" i="1"/>
  <c r="O414" i="1"/>
  <c r="O418" i="1"/>
  <c r="O422" i="1"/>
  <c r="O426" i="1"/>
  <c r="N380" i="1"/>
  <c r="N379" i="1"/>
  <c r="N378" i="1"/>
  <c r="N377" i="1"/>
  <c r="N414" i="1"/>
  <c r="N418" i="1"/>
  <c r="N422" i="1"/>
  <c r="N426" i="1"/>
  <c r="M380" i="1"/>
  <c r="M379" i="1"/>
  <c r="M378" i="1"/>
  <c r="M377" i="1"/>
  <c r="M414" i="1"/>
  <c r="M418" i="1"/>
  <c r="M422" i="1"/>
  <c r="M426" i="1"/>
  <c r="L380" i="1"/>
  <c r="L379" i="1"/>
  <c r="L378" i="1"/>
  <c r="L377" i="1"/>
  <c r="L414" i="1"/>
  <c r="L418" i="1"/>
  <c r="L422" i="1"/>
  <c r="L426" i="1"/>
  <c r="K380" i="1"/>
  <c r="K379" i="1"/>
  <c r="J380" i="1"/>
  <c r="J379" i="1"/>
  <c r="J378" i="1"/>
  <c r="J377" i="1"/>
  <c r="J414" i="1"/>
  <c r="J418" i="1"/>
  <c r="J422" i="1"/>
  <c r="J426" i="1"/>
  <c r="I380" i="1"/>
  <c r="I379" i="1"/>
  <c r="I378" i="1"/>
  <c r="I377" i="1"/>
  <c r="I414" i="1"/>
  <c r="I418" i="1"/>
  <c r="I422" i="1"/>
  <c r="I426" i="1"/>
  <c r="H380" i="1"/>
  <c r="H379" i="1"/>
  <c r="H378" i="1"/>
  <c r="H377" i="1"/>
  <c r="H414" i="1"/>
  <c r="H418" i="1"/>
  <c r="H422" i="1"/>
  <c r="H426" i="1"/>
  <c r="G380" i="1"/>
  <c r="G379" i="1"/>
  <c r="G378" i="1"/>
  <c r="G377" i="1"/>
  <c r="G414" i="1"/>
  <c r="G418" i="1"/>
  <c r="G422" i="1"/>
  <c r="G426" i="1"/>
  <c r="F380" i="1"/>
  <c r="F379" i="1"/>
  <c r="F378" i="1"/>
  <c r="F377" i="1"/>
  <c r="F414" i="1"/>
  <c r="F418" i="1"/>
  <c r="F422" i="1"/>
  <c r="F426" i="1"/>
  <c r="E380" i="1"/>
  <c r="E379" i="1"/>
  <c r="E378" i="1"/>
  <c r="E377" i="1"/>
  <c r="E414" i="1"/>
  <c r="E418" i="1"/>
  <c r="E422" i="1"/>
  <c r="E426" i="1"/>
  <c r="D380" i="1"/>
  <c r="D379" i="1"/>
  <c r="D378" i="1"/>
  <c r="D377" i="1"/>
  <c r="D414" i="1"/>
  <c r="D418" i="1"/>
  <c r="D422" i="1"/>
  <c r="D426" i="1"/>
  <c r="C380" i="1"/>
  <c r="C379" i="1"/>
  <c r="C378" i="1"/>
  <c r="C377" i="1"/>
  <c r="C414" i="1"/>
  <c r="C418" i="1"/>
  <c r="C422" i="1"/>
  <c r="C426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C431" i="1"/>
  <c r="C432" i="1"/>
  <c r="D431" i="1"/>
  <c r="D432" i="1"/>
  <c r="E431" i="1"/>
  <c r="E432" i="1"/>
  <c r="F431" i="1"/>
  <c r="F432" i="1"/>
  <c r="G431" i="1"/>
  <c r="G432" i="1"/>
  <c r="H431" i="1"/>
  <c r="H432" i="1"/>
  <c r="I431" i="1"/>
  <c r="I432" i="1"/>
  <c r="J431" i="1"/>
  <c r="J432" i="1"/>
  <c r="K431" i="1"/>
  <c r="K432" i="1"/>
  <c r="L431" i="1"/>
  <c r="L432" i="1"/>
  <c r="M431" i="1"/>
  <c r="M432" i="1"/>
  <c r="N431" i="1"/>
  <c r="N432" i="1"/>
  <c r="O431" i="1"/>
  <c r="O432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B379" i="1"/>
  <c r="B372" i="1"/>
  <c r="B371" i="1"/>
  <c r="B370" i="1"/>
  <c r="B369" i="1"/>
  <c r="B382" i="1"/>
  <c r="B386" i="1"/>
  <c r="B390" i="1"/>
  <c r="B394" i="1"/>
  <c r="B373" i="1"/>
  <c r="B398" i="1"/>
  <c r="B374" i="1"/>
  <c r="B402" i="1"/>
  <c r="B375" i="1"/>
  <c r="B406" i="1"/>
  <c r="B376" i="1"/>
  <c r="B410" i="1"/>
  <c r="B377" i="1"/>
  <c r="B414" i="1"/>
  <c r="B378" i="1"/>
  <c r="B418" i="1"/>
  <c r="B422" i="1"/>
  <c r="B380" i="1"/>
  <c r="B426" i="1"/>
</calcChain>
</file>

<file path=xl/sharedStrings.xml><?xml version="1.0" encoding="utf-8"?>
<sst xmlns="http://schemas.openxmlformats.org/spreadsheetml/2006/main" count="78" uniqueCount="45">
  <si>
    <t>1110 Black Range Road Rainfall</t>
  </si>
  <si>
    <t>1112 Black Range Road Rainfall</t>
  </si>
  <si>
    <t>Jan Total:</t>
  </si>
  <si>
    <t>Jan No of Days:</t>
  </si>
  <si>
    <t>Jan Cum Total:</t>
  </si>
  <si>
    <t>Feb Total:</t>
  </si>
  <si>
    <t>Feb No of Days:</t>
  </si>
  <si>
    <t>Feb Cum Total:</t>
  </si>
  <si>
    <t>Mar Total:</t>
  </si>
  <si>
    <t>Mar No of Days:</t>
  </si>
  <si>
    <t>Mar Cum Total:</t>
  </si>
  <si>
    <t>Apr Total:</t>
  </si>
  <si>
    <t>Apr No of Days:</t>
  </si>
  <si>
    <t>Apr Cum Total:</t>
  </si>
  <si>
    <t>May Total:</t>
  </si>
  <si>
    <t>May No of Days:</t>
  </si>
  <si>
    <t>May Cum Total:</t>
  </si>
  <si>
    <t>Jun Total:</t>
  </si>
  <si>
    <t>Jun No of Days:</t>
  </si>
  <si>
    <t>Jun Cum Total:</t>
  </si>
  <si>
    <t>Jul Total:</t>
  </si>
  <si>
    <t>Jul No of Days:</t>
  </si>
  <si>
    <t>Jul Cum Total:</t>
  </si>
  <si>
    <t>Aug Total:</t>
  </si>
  <si>
    <t>Aug No of Days:</t>
  </si>
  <si>
    <t>Aug Cum Total:</t>
  </si>
  <si>
    <t>Sep Total:</t>
  </si>
  <si>
    <t>Sep No of Days:</t>
  </si>
  <si>
    <t>Sep Cum Total:</t>
  </si>
  <si>
    <t>Oct Total:</t>
  </si>
  <si>
    <t>Oct No of Days:</t>
  </si>
  <si>
    <t>Oct Cum Total:</t>
  </si>
  <si>
    <t>Nov Total:</t>
  </si>
  <si>
    <t>Nov No of Days:</t>
  </si>
  <si>
    <t>Nov Cum Total:</t>
  </si>
  <si>
    <t>Dec Total:</t>
  </si>
  <si>
    <t>Dec No of Days:</t>
  </si>
  <si>
    <t>Dec Cum Total:</t>
  </si>
  <si>
    <t>Year Cum Days:</t>
  </si>
  <si>
    <t>Date</t>
  </si>
  <si>
    <t>Year cum total:</t>
  </si>
  <si>
    <t>Running total since 2008:</t>
  </si>
  <si>
    <t>Average since 2008</t>
  </si>
  <si>
    <t>Running tot fm 2008</t>
  </si>
  <si>
    <t>Average total since 2008: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</si>
</sst>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8"/>
      <name val="Calibri"/>
      <family val="2"/>
      <charset val="12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</cellXfs>
  <cellStyles count="1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strRef>
              <c:f>Sheet1!$O$2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Sheet1!$O$3:$O$368</c:f>
              <c:numCache>
                <c:formatCode>0.0</c:formatCode>
                <c:ptCount val="366"/>
              </c:numCache>
            </c:numRef>
          </c:val>
        </c:ser>
        <c:ser>
          <c:idx val="1"/>
          <c:order val="1"/>
          <c:tx>
            <c:strRef>
              <c:f>Sheet1!$N$2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Sheet1!$N$3:$N$368</c:f>
              <c:numCache>
                <c:formatCode>0.0</c:formatCode>
                <c:ptCount val="366"/>
              </c:numCache>
            </c:numRef>
          </c:val>
        </c:ser>
        <c:ser>
          <c:idx val="2"/>
          <c:order val="2"/>
          <c:tx>
            <c:strRef>
              <c:f>Sheet1!$M$2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Sheet1!$M$3:$M$368</c:f>
              <c:numCache>
                <c:formatCode>0.0</c:formatCode>
                <c:ptCount val="366"/>
              </c:numCache>
            </c:numRef>
          </c:val>
        </c:ser>
        <c:ser>
          <c:idx val="3"/>
          <c:order val="3"/>
          <c:tx>
            <c:strRef>
              <c:f>Sheet1!$L$2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Sheet1!$L$3:$L$368</c:f>
              <c:numCache>
                <c:formatCode>0.0</c:formatCode>
                <c:ptCount val="366"/>
              </c:numCache>
            </c:numRef>
          </c:val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Sheet1!$K$3:$K$368</c:f>
              <c:numCache>
                <c:formatCode>0.0</c:formatCode>
                <c:ptCount val="366"/>
                <c:pt idx="4">
                  <c:v>4.2</c:v>
                </c:pt>
                <c:pt idx="5">
                  <c:v>9.6</c:v>
                </c:pt>
                <c:pt idx="14">
                  <c:v>0.9</c:v>
                </c:pt>
                <c:pt idx="21">
                  <c:v>7.2</c:v>
                </c:pt>
                <c:pt idx="22">
                  <c:v>10.2</c:v>
                </c:pt>
                <c:pt idx="25">
                  <c:v>3.3</c:v>
                </c:pt>
                <c:pt idx="27">
                  <c:v>15.3</c:v>
                </c:pt>
                <c:pt idx="28">
                  <c:v>1.5</c:v>
                </c:pt>
                <c:pt idx="29">
                  <c:v>9.3</c:v>
                </c:pt>
                <c:pt idx="30">
                  <c:v>7.2</c:v>
                </c:pt>
                <c:pt idx="31">
                  <c:v>13.2</c:v>
                </c:pt>
                <c:pt idx="32">
                  <c:v>2.4</c:v>
                </c:pt>
                <c:pt idx="34">
                  <c:v>3.0</c:v>
                </c:pt>
                <c:pt idx="42">
                  <c:v>0.6</c:v>
                </c:pt>
                <c:pt idx="70">
                  <c:v>6.3</c:v>
                </c:pt>
                <c:pt idx="71">
                  <c:v>12.6</c:v>
                </c:pt>
                <c:pt idx="78">
                  <c:v>8.1</c:v>
                </c:pt>
                <c:pt idx="79">
                  <c:v>7.8</c:v>
                </c:pt>
                <c:pt idx="107">
                  <c:v>1.8</c:v>
                </c:pt>
                <c:pt idx="112">
                  <c:v>1.8</c:v>
                </c:pt>
                <c:pt idx="113">
                  <c:v>0.9</c:v>
                </c:pt>
                <c:pt idx="120">
                  <c:v>3.3</c:v>
                </c:pt>
                <c:pt idx="121">
                  <c:v>8.7</c:v>
                </c:pt>
                <c:pt idx="122">
                  <c:v>3.9</c:v>
                </c:pt>
                <c:pt idx="128">
                  <c:v>1.5</c:v>
                </c:pt>
                <c:pt idx="129">
                  <c:v>39.6</c:v>
                </c:pt>
                <c:pt idx="130">
                  <c:v>8.1</c:v>
                </c:pt>
                <c:pt idx="131">
                  <c:v>6.9</c:v>
                </c:pt>
                <c:pt idx="132">
                  <c:v>4.8</c:v>
                </c:pt>
                <c:pt idx="133">
                  <c:v>1.5</c:v>
                </c:pt>
                <c:pt idx="134">
                  <c:v>0.3</c:v>
                </c:pt>
                <c:pt idx="144">
                  <c:v>2.4</c:v>
                </c:pt>
                <c:pt idx="146">
                  <c:v>7.8</c:v>
                </c:pt>
                <c:pt idx="147">
                  <c:v>13.5</c:v>
                </c:pt>
                <c:pt idx="148">
                  <c:v>8.1</c:v>
                </c:pt>
                <c:pt idx="149">
                  <c:v>4.8</c:v>
                </c:pt>
                <c:pt idx="154">
                  <c:v>1.8</c:v>
                </c:pt>
                <c:pt idx="155">
                  <c:v>7.2</c:v>
                </c:pt>
                <c:pt idx="156">
                  <c:v>12.8</c:v>
                </c:pt>
                <c:pt idx="157">
                  <c:v>18.0</c:v>
                </c:pt>
                <c:pt idx="158">
                  <c:v>4.8</c:v>
                </c:pt>
                <c:pt idx="159">
                  <c:v>18.4</c:v>
                </c:pt>
                <c:pt idx="160">
                  <c:v>3.4</c:v>
                </c:pt>
                <c:pt idx="161">
                  <c:v>7.0</c:v>
                </c:pt>
                <c:pt idx="162">
                  <c:v>3.0</c:v>
                </c:pt>
                <c:pt idx="165">
                  <c:v>0.3</c:v>
                </c:pt>
                <c:pt idx="168">
                  <c:v>2.7</c:v>
                </c:pt>
                <c:pt idx="169">
                  <c:v>18.6</c:v>
                </c:pt>
                <c:pt idx="170">
                  <c:v>0.3</c:v>
                </c:pt>
                <c:pt idx="171">
                  <c:v>19.8</c:v>
                </c:pt>
                <c:pt idx="172">
                  <c:v>7.1</c:v>
                </c:pt>
                <c:pt idx="173">
                  <c:v>8.6</c:v>
                </c:pt>
                <c:pt idx="174">
                  <c:v>1.5</c:v>
                </c:pt>
                <c:pt idx="175">
                  <c:v>6.3</c:v>
                </c:pt>
                <c:pt idx="176">
                  <c:v>4.5</c:v>
                </c:pt>
                <c:pt idx="182">
                  <c:v>8.7</c:v>
                </c:pt>
                <c:pt idx="186">
                  <c:v>2.8</c:v>
                </c:pt>
                <c:pt idx="187">
                  <c:v>14.4</c:v>
                </c:pt>
                <c:pt idx="188">
                  <c:v>0.7</c:v>
                </c:pt>
                <c:pt idx="189">
                  <c:v>0.3</c:v>
                </c:pt>
                <c:pt idx="192">
                  <c:v>11.7</c:v>
                </c:pt>
                <c:pt idx="193">
                  <c:v>2.4</c:v>
                </c:pt>
                <c:pt idx="194">
                  <c:v>2.2</c:v>
                </c:pt>
                <c:pt idx="195">
                  <c:v>0.2</c:v>
                </c:pt>
                <c:pt idx="198">
                  <c:v>0.2</c:v>
                </c:pt>
                <c:pt idx="200">
                  <c:v>1.8</c:v>
                </c:pt>
                <c:pt idx="201">
                  <c:v>8.7</c:v>
                </c:pt>
                <c:pt idx="204">
                  <c:v>13.2</c:v>
                </c:pt>
                <c:pt idx="205">
                  <c:v>48.9</c:v>
                </c:pt>
                <c:pt idx="206">
                  <c:v>2.0</c:v>
                </c:pt>
                <c:pt idx="207">
                  <c:v>2.1</c:v>
                </c:pt>
                <c:pt idx="208">
                  <c:v>6.3</c:v>
                </c:pt>
                <c:pt idx="209">
                  <c:v>1.8</c:v>
                </c:pt>
                <c:pt idx="210">
                  <c:v>0.3</c:v>
                </c:pt>
                <c:pt idx="213">
                  <c:v>0.5</c:v>
                </c:pt>
                <c:pt idx="214">
                  <c:v>13.2</c:v>
                </c:pt>
                <c:pt idx="215">
                  <c:v>1.5</c:v>
                </c:pt>
                <c:pt idx="216">
                  <c:v>0.2</c:v>
                </c:pt>
                <c:pt idx="220">
                  <c:v>0.8</c:v>
                </c:pt>
                <c:pt idx="222">
                  <c:v>3.6</c:v>
                </c:pt>
                <c:pt idx="227">
                  <c:v>0.2</c:v>
                </c:pt>
                <c:pt idx="230">
                  <c:v>0.2</c:v>
                </c:pt>
                <c:pt idx="232">
                  <c:v>16.2</c:v>
                </c:pt>
                <c:pt idx="233">
                  <c:v>1.8</c:v>
                </c:pt>
                <c:pt idx="234">
                  <c:v>0.3</c:v>
                </c:pt>
                <c:pt idx="235">
                  <c:v>3.3</c:v>
                </c:pt>
                <c:pt idx="236">
                  <c:v>0.6</c:v>
                </c:pt>
                <c:pt idx="237">
                  <c:v>11.7</c:v>
                </c:pt>
                <c:pt idx="238">
                  <c:v>1.5</c:v>
                </c:pt>
                <c:pt idx="239">
                  <c:v>0.2</c:v>
                </c:pt>
                <c:pt idx="242">
                  <c:v>11.0</c:v>
                </c:pt>
                <c:pt idx="244">
                  <c:v>6.6</c:v>
                </c:pt>
                <c:pt idx="246">
                  <c:v>58.6</c:v>
                </c:pt>
                <c:pt idx="247">
                  <c:v>2.0</c:v>
                </c:pt>
                <c:pt idx="248">
                  <c:v>0.2</c:v>
                </c:pt>
                <c:pt idx="250">
                  <c:v>0.2</c:v>
                </c:pt>
                <c:pt idx="252">
                  <c:v>0.2</c:v>
                </c:pt>
                <c:pt idx="253">
                  <c:v>19.6</c:v>
                </c:pt>
                <c:pt idx="254">
                  <c:v>2.7</c:v>
                </c:pt>
                <c:pt idx="257">
                  <c:v>0.6</c:v>
                </c:pt>
                <c:pt idx="258">
                  <c:v>5.7</c:v>
                </c:pt>
                <c:pt idx="259">
                  <c:v>1.2</c:v>
                </c:pt>
                <c:pt idx="262">
                  <c:v>17.4</c:v>
                </c:pt>
                <c:pt idx="263">
                  <c:v>0.2</c:v>
                </c:pt>
                <c:pt idx="264">
                  <c:v>11.4</c:v>
                </c:pt>
                <c:pt idx="265">
                  <c:v>25.8</c:v>
                </c:pt>
                <c:pt idx="268">
                  <c:v>0.3</c:v>
                </c:pt>
                <c:pt idx="270">
                  <c:v>2.1</c:v>
                </c:pt>
                <c:pt idx="272">
                  <c:v>15.0</c:v>
                </c:pt>
                <c:pt idx="273">
                  <c:v>14.1</c:v>
                </c:pt>
                <c:pt idx="274">
                  <c:v>25.1</c:v>
                </c:pt>
                <c:pt idx="275">
                  <c:v>2.1</c:v>
                </c:pt>
                <c:pt idx="276">
                  <c:v>6.9</c:v>
                </c:pt>
                <c:pt idx="277">
                  <c:v>6.0</c:v>
                </c:pt>
                <c:pt idx="278">
                  <c:v>9.9</c:v>
                </c:pt>
                <c:pt idx="284">
                  <c:v>3.4</c:v>
                </c:pt>
                <c:pt idx="290">
                  <c:v>14.7</c:v>
                </c:pt>
              </c:numCache>
            </c:numRef>
          </c:val>
        </c:ser>
        <c:ser>
          <c:idx val="5"/>
          <c:order val="5"/>
          <c:tx>
            <c:strRef>
              <c:f>Sheet1!$J$2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Sheet1!$J$3:$J$368</c:f>
              <c:numCache>
                <c:formatCode>0.0</c:formatCode>
                <c:ptCount val="366"/>
                <c:pt idx="4">
                  <c:v>1.5</c:v>
                </c:pt>
                <c:pt idx="5">
                  <c:v>2.4</c:v>
                </c:pt>
                <c:pt idx="8">
                  <c:v>17.1</c:v>
                </c:pt>
                <c:pt idx="9">
                  <c:v>10.8</c:v>
                </c:pt>
                <c:pt idx="10">
                  <c:v>61.5</c:v>
                </c:pt>
                <c:pt idx="11">
                  <c:v>10.8</c:v>
                </c:pt>
                <c:pt idx="20">
                  <c:v>0.3</c:v>
                </c:pt>
                <c:pt idx="24">
                  <c:v>0.9</c:v>
                </c:pt>
                <c:pt idx="25">
                  <c:v>0.3</c:v>
                </c:pt>
                <c:pt idx="28">
                  <c:v>0.6</c:v>
                </c:pt>
                <c:pt idx="42">
                  <c:v>18.3</c:v>
                </c:pt>
                <c:pt idx="45">
                  <c:v>3.6</c:v>
                </c:pt>
                <c:pt idx="48">
                  <c:v>0.6</c:v>
                </c:pt>
                <c:pt idx="77">
                  <c:v>0.3</c:v>
                </c:pt>
                <c:pt idx="83">
                  <c:v>8.7</c:v>
                </c:pt>
                <c:pt idx="84">
                  <c:v>1.2</c:v>
                </c:pt>
                <c:pt idx="96">
                  <c:v>0.9</c:v>
                </c:pt>
                <c:pt idx="97">
                  <c:v>20.1</c:v>
                </c:pt>
                <c:pt idx="98">
                  <c:v>17.7</c:v>
                </c:pt>
                <c:pt idx="107">
                  <c:v>6.6</c:v>
                </c:pt>
                <c:pt idx="108">
                  <c:v>5.7</c:v>
                </c:pt>
                <c:pt idx="109">
                  <c:v>12.0</c:v>
                </c:pt>
                <c:pt idx="110">
                  <c:v>0.9</c:v>
                </c:pt>
                <c:pt idx="111">
                  <c:v>0.6</c:v>
                </c:pt>
                <c:pt idx="112">
                  <c:v>0.6</c:v>
                </c:pt>
                <c:pt idx="116">
                  <c:v>11.1</c:v>
                </c:pt>
                <c:pt idx="117">
                  <c:v>0.3</c:v>
                </c:pt>
                <c:pt idx="131">
                  <c:v>4.5</c:v>
                </c:pt>
                <c:pt idx="132">
                  <c:v>1.8</c:v>
                </c:pt>
                <c:pt idx="133">
                  <c:v>0.3</c:v>
                </c:pt>
                <c:pt idx="139">
                  <c:v>1.5</c:v>
                </c:pt>
                <c:pt idx="140">
                  <c:v>11.4</c:v>
                </c:pt>
                <c:pt idx="142">
                  <c:v>0.3</c:v>
                </c:pt>
                <c:pt idx="144">
                  <c:v>0.3</c:v>
                </c:pt>
                <c:pt idx="146">
                  <c:v>0.3</c:v>
                </c:pt>
                <c:pt idx="148">
                  <c:v>0.3</c:v>
                </c:pt>
                <c:pt idx="149">
                  <c:v>2.4</c:v>
                </c:pt>
                <c:pt idx="150">
                  <c:v>7.0</c:v>
                </c:pt>
                <c:pt idx="153">
                  <c:v>2.0</c:v>
                </c:pt>
                <c:pt idx="154">
                  <c:v>1.0</c:v>
                </c:pt>
                <c:pt idx="156">
                  <c:v>0.9</c:v>
                </c:pt>
                <c:pt idx="157">
                  <c:v>0.6</c:v>
                </c:pt>
                <c:pt idx="161">
                  <c:v>0.3</c:v>
                </c:pt>
                <c:pt idx="166">
                  <c:v>0.3</c:v>
                </c:pt>
                <c:pt idx="167">
                  <c:v>8.7</c:v>
                </c:pt>
                <c:pt idx="168">
                  <c:v>34.5</c:v>
                </c:pt>
                <c:pt idx="169">
                  <c:v>15.0</c:v>
                </c:pt>
                <c:pt idx="170">
                  <c:v>39.9</c:v>
                </c:pt>
                <c:pt idx="183">
                  <c:v>1.2</c:v>
                </c:pt>
                <c:pt idx="184">
                  <c:v>0.3</c:v>
                </c:pt>
                <c:pt idx="185">
                  <c:v>0.9</c:v>
                </c:pt>
                <c:pt idx="191">
                  <c:v>5.1</c:v>
                </c:pt>
                <c:pt idx="192">
                  <c:v>6.9</c:v>
                </c:pt>
                <c:pt idx="193">
                  <c:v>12.3</c:v>
                </c:pt>
                <c:pt idx="194">
                  <c:v>6.0</c:v>
                </c:pt>
                <c:pt idx="195">
                  <c:v>1.8</c:v>
                </c:pt>
                <c:pt idx="196">
                  <c:v>1.5</c:v>
                </c:pt>
                <c:pt idx="197">
                  <c:v>3.6</c:v>
                </c:pt>
                <c:pt idx="198">
                  <c:v>6.0</c:v>
                </c:pt>
                <c:pt idx="204">
                  <c:v>13.8</c:v>
                </c:pt>
                <c:pt idx="205">
                  <c:v>0.3</c:v>
                </c:pt>
                <c:pt idx="206">
                  <c:v>7.5</c:v>
                </c:pt>
                <c:pt idx="207">
                  <c:v>1.5</c:v>
                </c:pt>
                <c:pt idx="208">
                  <c:v>4.2</c:v>
                </c:pt>
                <c:pt idx="209">
                  <c:v>0.3</c:v>
                </c:pt>
                <c:pt idx="214">
                  <c:v>3.0</c:v>
                </c:pt>
                <c:pt idx="215">
                  <c:v>3.0</c:v>
                </c:pt>
                <c:pt idx="216">
                  <c:v>2.1</c:v>
                </c:pt>
                <c:pt idx="217">
                  <c:v>0.3</c:v>
                </c:pt>
                <c:pt idx="218">
                  <c:v>6.0</c:v>
                </c:pt>
                <c:pt idx="221">
                  <c:v>0.3</c:v>
                </c:pt>
                <c:pt idx="225">
                  <c:v>8.4</c:v>
                </c:pt>
                <c:pt idx="226">
                  <c:v>1.0</c:v>
                </c:pt>
                <c:pt idx="230">
                  <c:v>2.6</c:v>
                </c:pt>
                <c:pt idx="232">
                  <c:v>0.2</c:v>
                </c:pt>
                <c:pt idx="233">
                  <c:v>0.1</c:v>
                </c:pt>
                <c:pt idx="236">
                  <c:v>0.4</c:v>
                </c:pt>
                <c:pt idx="237">
                  <c:v>29.0</c:v>
                </c:pt>
                <c:pt idx="238">
                  <c:v>7.0</c:v>
                </c:pt>
                <c:pt idx="239">
                  <c:v>1.0</c:v>
                </c:pt>
                <c:pt idx="240">
                  <c:v>3.0</c:v>
                </c:pt>
                <c:pt idx="246">
                  <c:v>7.0</c:v>
                </c:pt>
                <c:pt idx="247">
                  <c:v>1.2</c:v>
                </c:pt>
                <c:pt idx="251">
                  <c:v>0.9</c:v>
                </c:pt>
                <c:pt idx="252">
                  <c:v>1.5</c:v>
                </c:pt>
                <c:pt idx="255">
                  <c:v>0.3</c:v>
                </c:pt>
                <c:pt idx="265">
                  <c:v>6.3</c:v>
                </c:pt>
                <c:pt idx="266">
                  <c:v>2.1</c:v>
                </c:pt>
                <c:pt idx="283">
                  <c:v>2.7</c:v>
                </c:pt>
                <c:pt idx="285">
                  <c:v>6.3</c:v>
                </c:pt>
                <c:pt idx="291">
                  <c:v>0.9</c:v>
                </c:pt>
                <c:pt idx="294">
                  <c:v>0.6</c:v>
                </c:pt>
                <c:pt idx="295">
                  <c:v>18.7</c:v>
                </c:pt>
                <c:pt idx="296">
                  <c:v>3.3</c:v>
                </c:pt>
                <c:pt idx="300">
                  <c:v>0.3</c:v>
                </c:pt>
                <c:pt idx="305">
                  <c:v>8.7</c:v>
                </c:pt>
                <c:pt idx="306">
                  <c:v>26.4</c:v>
                </c:pt>
                <c:pt idx="309">
                  <c:v>1.5</c:v>
                </c:pt>
                <c:pt idx="310">
                  <c:v>4.5</c:v>
                </c:pt>
                <c:pt idx="311">
                  <c:v>4.0</c:v>
                </c:pt>
                <c:pt idx="315">
                  <c:v>2.6</c:v>
                </c:pt>
                <c:pt idx="316">
                  <c:v>6.4</c:v>
                </c:pt>
                <c:pt idx="317">
                  <c:v>7.8</c:v>
                </c:pt>
                <c:pt idx="318">
                  <c:v>21.0</c:v>
                </c:pt>
                <c:pt idx="321">
                  <c:v>13.0</c:v>
                </c:pt>
                <c:pt idx="336">
                  <c:v>1.6</c:v>
                </c:pt>
                <c:pt idx="343">
                  <c:v>1.8</c:v>
                </c:pt>
                <c:pt idx="355">
                  <c:v>2.0</c:v>
                </c:pt>
                <c:pt idx="363">
                  <c:v>15.0</c:v>
                </c:pt>
              </c:numCache>
            </c:numRef>
          </c:val>
        </c:ser>
        <c:ser>
          <c:idx val="6"/>
          <c:order val="6"/>
          <c:tx>
            <c:strRef>
              <c:f>Sheet1!$I$2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Sheet1!$I$3:$I$368</c:f>
              <c:numCache>
                <c:formatCode>0.0</c:formatCode>
                <c:ptCount val="366"/>
                <c:pt idx="24">
                  <c:v>13.8</c:v>
                </c:pt>
                <c:pt idx="34">
                  <c:v>0.3</c:v>
                </c:pt>
                <c:pt idx="45">
                  <c:v>5.4</c:v>
                </c:pt>
                <c:pt idx="46">
                  <c:v>26.1</c:v>
                </c:pt>
                <c:pt idx="47">
                  <c:v>15.3</c:v>
                </c:pt>
                <c:pt idx="48">
                  <c:v>0.3</c:v>
                </c:pt>
                <c:pt idx="50">
                  <c:v>1.5</c:v>
                </c:pt>
                <c:pt idx="56">
                  <c:v>0.3</c:v>
                </c:pt>
                <c:pt idx="57">
                  <c:v>5.7</c:v>
                </c:pt>
                <c:pt idx="58">
                  <c:v>0.3</c:v>
                </c:pt>
                <c:pt idx="60">
                  <c:v>5.1</c:v>
                </c:pt>
                <c:pt idx="61">
                  <c:v>12.9</c:v>
                </c:pt>
                <c:pt idx="65">
                  <c:v>3.6</c:v>
                </c:pt>
                <c:pt idx="68">
                  <c:v>29.1</c:v>
                </c:pt>
                <c:pt idx="71">
                  <c:v>3.3</c:v>
                </c:pt>
                <c:pt idx="72">
                  <c:v>0.6</c:v>
                </c:pt>
                <c:pt idx="75">
                  <c:v>1.3</c:v>
                </c:pt>
                <c:pt idx="80">
                  <c:v>0.3</c:v>
                </c:pt>
                <c:pt idx="81">
                  <c:v>5.0</c:v>
                </c:pt>
                <c:pt idx="83">
                  <c:v>6.0</c:v>
                </c:pt>
                <c:pt idx="84">
                  <c:v>15.3</c:v>
                </c:pt>
                <c:pt idx="85">
                  <c:v>5.0</c:v>
                </c:pt>
                <c:pt idx="86">
                  <c:v>22.2</c:v>
                </c:pt>
                <c:pt idx="87">
                  <c:v>10.8</c:v>
                </c:pt>
                <c:pt idx="88">
                  <c:v>21.0</c:v>
                </c:pt>
                <c:pt idx="91">
                  <c:v>0.3</c:v>
                </c:pt>
                <c:pt idx="94">
                  <c:v>20.0</c:v>
                </c:pt>
                <c:pt idx="95">
                  <c:v>14.1</c:v>
                </c:pt>
                <c:pt idx="96">
                  <c:v>3.6</c:v>
                </c:pt>
                <c:pt idx="100">
                  <c:v>6.0</c:v>
                </c:pt>
                <c:pt idx="101">
                  <c:v>17.0</c:v>
                </c:pt>
                <c:pt idx="102">
                  <c:v>10.0</c:v>
                </c:pt>
                <c:pt idx="120">
                  <c:v>9.3</c:v>
                </c:pt>
                <c:pt idx="123">
                  <c:v>9.6</c:v>
                </c:pt>
                <c:pt idx="124">
                  <c:v>3.6</c:v>
                </c:pt>
                <c:pt idx="131">
                  <c:v>4.8</c:v>
                </c:pt>
                <c:pt idx="132">
                  <c:v>0.3</c:v>
                </c:pt>
                <c:pt idx="143">
                  <c:v>18.5</c:v>
                </c:pt>
                <c:pt idx="152">
                  <c:v>2.5</c:v>
                </c:pt>
                <c:pt idx="153">
                  <c:v>15.0</c:v>
                </c:pt>
                <c:pt idx="154">
                  <c:v>3.5</c:v>
                </c:pt>
                <c:pt idx="155">
                  <c:v>0.5</c:v>
                </c:pt>
                <c:pt idx="165">
                  <c:v>9.5</c:v>
                </c:pt>
                <c:pt idx="166">
                  <c:v>6.5</c:v>
                </c:pt>
                <c:pt idx="167">
                  <c:v>3.0</c:v>
                </c:pt>
                <c:pt idx="169">
                  <c:v>0.3</c:v>
                </c:pt>
                <c:pt idx="172">
                  <c:v>0.3</c:v>
                </c:pt>
                <c:pt idx="173">
                  <c:v>0.3</c:v>
                </c:pt>
                <c:pt idx="174">
                  <c:v>0.3</c:v>
                </c:pt>
                <c:pt idx="175">
                  <c:v>14.0</c:v>
                </c:pt>
                <c:pt idx="176">
                  <c:v>51.3</c:v>
                </c:pt>
                <c:pt idx="177">
                  <c:v>2.7</c:v>
                </c:pt>
                <c:pt idx="178">
                  <c:v>1.3</c:v>
                </c:pt>
                <c:pt idx="179">
                  <c:v>22.5</c:v>
                </c:pt>
                <c:pt idx="180">
                  <c:v>9.0</c:v>
                </c:pt>
                <c:pt idx="182">
                  <c:v>0.6</c:v>
                </c:pt>
                <c:pt idx="186">
                  <c:v>0.3</c:v>
                </c:pt>
                <c:pt idx="187">
                  <c:v>7.8</c:v>
                </c:pt>
                <c:pt idx="188">
                  <c:v>2.4</c:v>
                </c:pt>
                <c:pt idx="191">
                  <c:v>6.6</c:v>
                </c:pt>
                <c:pt idx="192">
                  <c:v>6.3</c:v>
                </c:pt>
                <c:pt idx="193">
                  <c:v>0.3</c:v>
                </c:pt>
                <c:pt idx="194">
                  <c:v>0.3</c:v>
                </c:pt>
                <c:pt idx="196">
                  <c:v>0.3</c:v>
                </c:pt>
                <c:pt idx="197">
                  <c:v>12.6</c:v>
                </c:pt>
                <c:pt idx="198">
                  <c:v>7.2</c:v>
                </c:pt>
                <c:pt idx="200">
                  <c:v>1.2</c:v>
                </c:pt>
                <c:pt idx="202">
                  <c:v>0.3</c:v>
                </c:pt>
                <c:pt idx="212">
                  <c:v>0.3</c:v>
                </c:pt>
                <c:pt idx="213">
                  <c:v>1.5</c:v>
                </c:pt>
                <c:pt idx="214">
                  <c:v>6.6</c:v>
                </c:pt>
                <c:pt idx="229">
                  <c:v>3.6</c:v>
                </c:pt>
                <c:pt idx="230">
                  <c:v>7.5</c:v>
                </c:pt>
                <c:pt idx="237">
                  <c:v>0.3</c:v>
                </c:pt>
                <c:pt idx="238">
                  <c:v>3.6</c:v>
                </c:pt>
                <c:pt idx="239">
                  <c:v>0.6</c:v>
                </c:pt>
                <c:pt idx="245">
                  <c:v>0.3</c:v>
                </c:pt>
                <c:pt idx="246">
                  <c:v>1.2</c:v>
                </c:pt>
                <c:pt idx="247">
                  <c:v>0.3</c:v>
                </c:pt>
                <c:pt idx="253">
                  <c:v>20.1</c:v>
                </c:pt>
                <c:pt idx="259">
                  <c:v>0.3</c:v>
                </c:pt>
                <c:pt idx="260">
                  <c:v>1.5</c:v>
                </c:pt>
                <c:pt idx="268">
                  <c:v>3.0</c:v>
                </c:pt>
                <c:pt idx="269">
                  <c:v>1.2</c:v>
                </c:pt>
                <c:pt idx="280">
                  <c:v>13.5</c:v>
                </c:pt>
                <c:pt idx="286">
                  <c:v>8.7</c:v>
                </c:pt>
                <c:pt idx="288">
                  <c:v>12.6</c:v>
                </c:pt>
                <c:pt idx="297">
                  <c:v>0.3</c:v>
                </c:pt>
                <c:pt idx="298">
                  <c:v>0.3</c:v>
                </c:pt>
                <c:pt idx="320">
                  <c:v>22.0</c:v>
                </c:pt>
                <c:pt idx="329">
                  <c:v>0.9</c:v>
                </c:pt>
                <c:pt idx="334">
                  <c:v>1.5</c:v>
                </c:pt>
                <c:pt idx="335">
                  <c:v>8.1</c:v>
                </c:pt>
                <c:pt idx="336">
                  <c:v>0.6</c:v>
                </c:pt>
                <c:pt idx="337">
                  <c:v>10.0</c:v>
                </c:pt>
                <c:pt idx="338">
                  <c:v>10.0</c:v>
                </c:pt>
                <c:pt idx="339">
                  <c:v>10.0</c:v>
                </c:pt>
                <c:pt idx="340">
                  <c:v>6.0</c:v>
                </c:pt>
                <c:pt idx="341">
                  <c:v>4.0</c:v>
                </c:pt>
                <c:pt idx="345">
                  <c:v>3.3</c:v>
                </c:pt>
                <c:pt idx="346">
                  <c:v>0.6</c:v>
                </c:pt>
                <c:pt idx="350">
                  <c:v>0.3</c:v>
                </c:pt>
                <c:pt idx="357">
                  <c:v>7.8</c:v>
                </c:pt>
                <c:pt idx="358">
                  <c:v>12.9</c:v>
                </c:pt>
                <c:pt idx="360">
                  <c:v>21.0</c:v>
                </c:pt>
                <c:pt idx="364">
                  <c:v>3.6</c:v>
                </c:pt>
              </c:numCache>
            </c:numRef>
          </c:val>
        </c:ser>
        <c:ser>
          <c:idx val="7"/>
          <c:order val="7"/>
          <c:tx>
            <c:strRef>
              <c:f>Sheet1!$H$2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Sheet1!$H$3:$H$368</c:f>
              <c:numCache>
                <c:formatCode>0.0</c:formatCode>
                <c:ptCount val="366"/>
                <c:pt idx="13">
                  <c:v>2.5</c:v>
                </c:pt>
                <c:pt idx="26">
                  <c:v>9.0</c:v>
                </c:pt>
                <c:pt idx="31">
                  <c:v>14.0</c:v>
                </c:pt>
                <c:pt idx="39">
                  <c:v>3.0</c:v>
                </c:pt>
                <c:pt idx="40">
                  <c:v>1.5</c:v>
                </c:pt>
                <c:pt idx="54">
                  <c:v>17.0</c:v>
                </c:pt>
                <c:pt idx="55">
                  <c:v>17.0</c:v>
                </c:pt>
                <c:pt idx="57">
                  <c:v>2.0</c:v>
                </c:pt>
                <c:pt idx="60">
                  <c:v>30.5</c:v>
                </c:pt>
                <c:pt idx="72">
                  <c:v>1.5</c:v>
                </c:pt>
                <c:pt idx="76">
                  <c:v>1.5</c:v>
                </c:pt>
                <c:pt idx="80">
                  <c:v>2.0</c:v>
                </c:pt>
                <c:pt idx="81">
                  <c:v>4.5</c:v>
                </c:pt>
                <c:pt idx="88">
                  <c:v>5.5</c:v>
                </c:pt>
                <c:pt idx="98">
                  <c:v>0.5</c:v>
                </c:pt>
                <c:pt idx="106">
                  <c:v>1.0</c:v>
                </c:pt>
                <c:pt idx="112">
                  <c:v>4.5</c:v>
                </c:pt>
                <c:pt idx="120">
                  <c:v>2.0</c:v>
                </c:pt>
                <c:pt idx="134">
                  <c:v>9.5</c:v>
                </c:pt>
                <c:pt idx="135">
                  <c:v>0.5</c:v>
                </c:pt>
                <c:pt idx="136">
                  <c:v>3.5</c:v>
                </c:pt>
                <c:pt idx="137">
                  <c:v>1.0</c:v>
                </c:pt>
                <c:pt idx="143">
                  <c:v>7.5</c:v>
                </c:pt>
                <c:pt idx="150">
                  <c:v>1.0</c:v>
                </c:pt>
                <c:pt idx="153">
                  <c:v>44.5</c:v>
                </c:pt>
                <c:pt idx="154">
                  <c:v>9.5</c:v>
                </c:pt>
                <c:pt idx="158">
                  <c:v>0.5</c:v>
                </c:pt>
                <c:pt idx="161">
                  <c:v>2.5</c:v>
                </c:pt>
                <c:pt idx="162">
                  <c:v>0.5</c:v>
                </c:pt>
                <c:pt idx="163">
                  <c:v>24.5</c:v>
                </c:pt>
                <c:pt idx="164">
                  <c:v>6.0</c:v>
                </c:pt>
                <c:pt idx="165">
                  <c:v>1.5</c:v>
                </c:pt>
                <c:pt idx="170">
                  <c:v>6.5</c:v>
                </c:pt>
                <c:pt idx="174">
                  <c:v>1.0</c:v>
                </c:pt>
                <c:pt idx="175">
                  <c:v>3.0</c:v>
                </c:pt>
                <c:pt idx="176">
                  <c:v>15.0</c:v>
                </c:pt>
                <c:pt idx="180">
                  <c:v>1.0</c:v>
                </c:pt>
                <c:pt idx="196">
                  <c:v>7.5</c:v>
                </c:pt>
                <c:pt idx="197">
                  <c:v>17.5</c:v>
                </c:pt>
                <c:pt idx="198">
                  <c:v>20.0</c:v>
                </c:pt>
                <c:pt idx="199">
                  <c:v>1.5</c:v>
                </c:pt>
                <c:pt idx="200">
                  <c:v>11.0</c:v>
                </c:pt>
                <c:pt idx="201">
                  <c:v>8.0</c:v>
                </c:pt>
                <c:pt idx="202">
                  <c:v>6.0</c:v>
                </c:pt>
                <c:pt idx="204">
                  <c:v>1.5</c:v>
                </c:pt>
                <c:pt idx="211">
                  <c:v>7.5</c:v>
                </c:pt>
                <c:pt idx="216">
                  <c:v>2.0</c:v>
                </c:pt>
                <c:pt idx="219">
                  <c:v>13.5</c:v>
                </c:pt>
                <c:pt idx="220">
                  <c:v>2.0</c:v>
                </c:pt>
                <c:pt idx="222">
                  <c:v>0.5</c:v>
                </c:pt>
                <c:pt idx="225">
                  <c:v>4.0</c:v>
                </c:pt>
                <c:pt idx="227">
                  <c:v>9.5</c:v>
                </c:pt>
                <c:pt idx="229">
                  <c:v>6.5</c:v>
                </c:pt>
                <c:pt idx="231">
                  <c:v>3.0</c:v>
                </c:pt>
                <c:pt idx="232">
                  <c:v>3.0</c:v>
                </c:pt>
                <c:pt idx="233">
                  <c:v>0.5</c:v>
                </c:pt>
                <c:pt idx="234">
                  <c:v>5.0</c:v>
                </c:pt>
                <c:pt idx="235">
                  <c:v>3.0</c:v>
                </c:pt>
                <c:pt idx="242">
                  <c:v>4.0</c:v>
                </c:pt>
                <c:pt idx="257">
                  <c:v>12.5</c:v>
                </c:pt>
                <c:pt idx="260">
                  <c:v>23.0</c:v>
                </c:pt>
                <c:pt idx="262">
                  <c:v>7.0</c:v>
                </c:pt>
                <c:pt idx="275">
                  <c:v>4.5</c:v>
                </c:pt>
                <c:pt idx="276">
                  <c:v>3.5</c:v>
                </c:pt>
                <c:pt idx="277">
                  <c:v>1.0</c:v>
                </c:pt>
                <c:pt idx="287">
                  <c:v>4.5</c:v>
                </c:pt>
                <c:pt idx="295">
                  <c:v>6.5</c:v>
                </c:pt>
                <c:pt idx="296">
                  <c:v>5.5</c:v>
                </c:pt>
                <c:pt idx="314">
                  <c:v>7.0</c:v>
                </c:pt>
                <c:pt idx="315">
                  <c:v>29.0</c:v>
                </c:pt>
                <c:pt idx="316">
                  <c:v>42.0</c:v>
                </c:pt>
                <c:pt idx="317">
                  <c:v>1.0</c:v>
                </c:pt>
                <c:pt idx="319">
                  <c:v>1.5</c:v>
                </c:pt>
                <c:pt idx="334">
                  <c:v>1.0</c:v>
                </c:pt>
                <c:pt idx="339">
                  <c:v>9.0</c:v>
                </c:pt>
                <c:pt idx="340">
                  <c:v>4.0</c:v>
                </c:pt>
                <c:pt idx="344">
                  <c:v>0.5</c:v>
                </c:pt>
                <c:pt idx="359">
                  <c:v>1.5</c:v>
                </c:pt>
                <c:pt idx="361">
                  <c:v>2.5</c:v>
                </c:pt>
              </c:numCache>
            </c:numRef>
          </c:val>
        </c:ser>
        <c:ser>
          <c:idx val="8"/>
          <c:order val="8"/>
          <c:tx>
            <c:strRef>
              <c:f>Sheet1!$G$2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Sheet1!$G$3:$G$368</c:f>
              <c:numCache>
                <c:formatCode>0.0</c:formatCode>
                <c:ptCount val="366"/>
                <c:pt idx="7">
                  <c:v>7.5</c:v>
                </c:pt>
                <c:pt idx="8">
                  <c:v>2.0</c:v>
                </c:pt>
                <c:pt idx="20">
                  <c:v>19.0</c:v>
                </c:pt>
                <c:pt idx="29">
                  <c:v>14.5</c:v>
                </c:pt>
                <c:pt idx="30">
                  <c:v>6.0</c:v>
                </c:pt>
                <c:pt idx="33">
                  <c:v>27.5</c:v>
                </c:pt>
                <c:pt idx="34">
                  <c:v>6.0</c:v>
                </c:pt>
                <c:pt idx="39">
                  <c:v>9.0</c:v>
                </c:pt>
                <c:pt idx="40">
                  <c:v>13.5</c:v>
                </c:pt>
                <c:pt idx="48">
                  <c:v>15.5</c:v>
                </c:pt>
                <c:pt idx="49">
                  <c:v>5.5</c:v>
                </c:pt>
                <c:pt idx="50">
                  <c:v>9.0</c:v>
                </c:pt>
                <c:pt idx="51">
                  <c:v>7.5</c:v>
                </c:pt>
                <c:pt idx="52">
                  <c:v>6.0</c:v>
                </c:pt>
                <c:pt idx="57">
                  <c:v>3.5</c:v>
                </c:pt>
                <c:pt idx="58">
                  <c:v>6.0</c:v>
                </c:pt>
                <c:pt idx="59">
                  <c:v>71.5</c:v>
                </c:pt>
                <c:pt idx="60">
                  <c:v>50.5</c:v>
                </c:pt>
                <c:pt idx="61">
                  <c:v>33.0</c:v>
                </c:pt>
                <c:pt idx="62">
                  <c:v>33.0</c:v>
                </c:pt>
                <c:pt idx="63">
                  <c:v>34.0</c:v>
                </c:pt>
                <c:pt idx="66">
                  <c:v>10.0</c:v>
                </c:pt>
                <c:pt idx="67">
                  <c:v>1.5</c:v>
                </c:pt>
                <c:pt idx="68">
                  <c:v>5.0</c:v>
                </c:pt>
                <c:pt idx="76">
                  <c:v>6.0</c:v>
                </c:pt>
                <c:pt idx="87">
                  <c:v>16.5</c:v>
                </c:pt>
                <c:pt idx="88">
                  <c:v>13.5</c:v>
                </c:pt>
                <c:pt idx="92">
                  <c:v>2.5</c:v>
                </c:pt>
                <c:pt idx="109">
                  <c:v>9.0</c:v>
                </c:pt>
                <c:pt idx="113">
                  <c:v>2.0</c:v>
                </c:pt>
                <c:pt idx="114">
                  <c:v>1.0</c:v>
                </c:pt>
                <c:pt idx="115">
                  <c:v>1.5</c:v>
                </c:pt>
                <c:pt idx="123">
                  <c:v>8.5</c:v>
                </c:pt>
                <c:pt idx="131">
                  <c:v>3.0</c:v>
                </c:pt>
                <c:pt idx="134">
                  <c:v>1.5</c:v>
                </c:pt>
                <c:pt idx="145">
                  <c:v>31.5</c:v>
                </c:pt>
                <c:pt idx="146">
                  <c:v>3.5</c:v>
                </c:pt>
                <c:pt idx="147">
                  <c:v>0.5</c:v>
                </c:pt>
                <c:pt idx="154">
                  <c:v>19.0</c:v>
                </c:pt>
                <c:pt idx="156">
                  <c:v>5.0</c:v>
                </c:pt>
                <c:pt idx="157">
                  <c:v>4.5</c:v>
                </c:pt>
                <c:pt idx="167">
                  <c:v>4.0</c:v>
                </c:pt>
                <c:pt idx="168">
                  <c:v>5.5</c:v>
                </c:pt>
                <c:pt idx="170">
                  <c:v>1.0</c:v>
                </c:pt>
                <c:pt idx="173">
                  <c:v>8.0</c:v>
                </c:pt>
                <c:pt idx="174">
                  <c:v>3.5</c:v>
                </c:pt>
                <c:pt idx="180">
                  <c:v>1.5</c:v>
                </c:pt>
                <c:pt idx="182">
                  <c:v>2.0</c:v>
                </c:pt>
                <c:pt idx="183">
                  <c:v>4.5</c:v>
                </c:pt>
                <c:pt idx="192">
                  <c:v>25.0</c:v>
                </c:pt>
                <c:pt idx="193">
                  <c:v>9.5</c:v>
                </c:pt>
                <c:pt idx="195">
                  <c:v>4.0</c:v>
                </c:pt>
                <c:pt idx="200">
                  <c:v>1.0</c:v>
                </c:pt>
                <c:pt idx="207">
                  <c:v>3.5</c:v>
                </c:pt>
                <c:pt idx="208">
                  <c:v>1.0</c:v>
                </c:pt>
                <c:pt idx="214">
                  <c:v>2.0</c:v>
                </c:pt>
                <c:pt idx="218">
                  <c:v>1.0</c:v>
                </c:pt>
                <c:pt idx="220">
                  <c:v>8.0</c:v>
                </c:pt>
                <c:pt idx="222">
                  <c:v>2.0</c:v>
                </c:pt>
                <c:pt idx="229">
                  <c:v>12.0</c:v>
                </c:pt>
                <c:pt idx="230">
                  <c:v>15.5</c:v>
                </c:pt>
                <c:pt idx="235">
                  <c:v>1.0</c:v>
                </c:pt>
                <c:pt idx="236">
                  <c:v>13.5</c:v>
                </c:pt>
                <c:pt idx="237">
                  <c:v>7.0</c:v>
                </c:pt>
                <c:pt idx="244">
                  <c:v>1.5</c:v>
                </c:pt>
                <c:pt idx="250">
                  <c:v>1.5</c:v>
                </c:pt>
                <c:pt idx="256">
                  <c:v>5.0</c:v>
                </c:pt>
                <c:pt idx="262">
                  <c:v>6.0</c:v>
                </c:pt>
                <c:pt idx="263">
                  <c:v>0.5</c:v>
                </c:pt>
                <c:pt idx="264">
                  <c:v>1.0</c:v>
                </c:pt>
                <c:pt idx="272">
                  <c:v>19.5</c:v>
                </c:pt>
                <c:pt idx="280">
                  <c:v>1.5</c:v>
                </c:pt>
                <c:pt idx="284">
                  <c:v>7.0</c:v>
                </c:pt>
                <c:pt idx="285">
                  <c:v>16.5</c:v>
                </c:pt>
                <c:pt idx="311">
                  <c:v>14.0</c:v>
                </c:pt>
                <c:pt idx="312">
                  <c:v>14.0</c:v>
                </c:pt>
                <c:pt idx="313">
                  <c:v>6.0</c:v>
                </c:pt>
                <c:pt idx="320">
                  <c:v>1.0</c:v>
                </c:pt>
                <c:pt idx="332">
                  <c:v>33.0</c:v>
                </c:pt>
                <c:pt idx="334">
                  <c:v>4.0</c:v>
                </c:pt>
                <c:pt idx="335">
                  <c:v>5.5</c:v>
                </c:pt>
                <c:pt idx="349">
                  <c:v>1.5</c:v>
                </c:pt>
                <c:pt idx="350">
                  <c:v>5.0</c:v>
                </c:pt>
                <c:pt idx="355">
                  <c:v>0.5</c:v>
                </c:pt>
                <c:pt idx="357">
                  <c:v>8.5</c:v>
                </c:pt>
                <c:pt idx="358">
                  <c:v>65.5</c:v>
                </c:pt>
                <c:pt idx="359">
                  <c:v>4.5</c:v>
                </c:pt>
              </c:numCache>
            </c:numRef>
          </c:val>
        </c:ser>
        <c:ser>
          <c:idx val="9"/>
          <c:order val="9"/>
          <c:tx>
            <c:strRef>
              <c:f>Sheet1!$F$2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Sheet1!$F$3:$F$368</c:f>
              <c:numCache>
                <c:formatCode>0.0</c:formatCode>
                <c:ptCount val="366"/>
                <c:pt idx="2">
                  <c:v>1.5</c:v>
                </c:pt>
                <c:pt idx="9">
                  <c:v>21.0</c:v>
                </c:pt>
                <c:pt idx="11">
                  <c:v>6.5</c:v>
                </c:pt>
                <c:pt idx="12">
                  <c:v>0.5</c:v>
                </c:pt>
                <c:pt idx="13">
                  <c:v>4.5</c:v>
                </c:pt>
                <c:pt idx="14">
                  <c:v>2.5</c:v>
                </c:pt>
                <c:pt idx="22">
                  <c:v>9.5</c:v>
                </c:pt>
                <c:pt idx="32">
                  <c:v>0.5</c:v>
                </c:pt>
                <c:pt idx="33">
                  <c:v>50.0</c:v>
                </c:pt>
                <c:pt idx="34">
                  <c:v>5.5</c:v>
                </c:pt>
                <c:pt idx="35">
                  <c:v>2.0</c:v>
                </c:pt>
                <c:pt idx="42">
                  <c:v>11.5</c:v>
                </c:pt>
                <c:pt idx="47">
                  <c:v>35.0</c:v>
                </c:pt>
                <c:pt idx="50">
                  <c:v>4.0</c:v>
                </c:pt>
                <c:pt idx="58">
                  <c:v>1.5</c:v>
                </c:pt>
                <c:pt idx="60">
                  <c:v>7.0</c:v>
                </c:pt>
                <c:pt idx="69">
                  <c:v>3.5</c:v>
                </c:pt>
                <c:pt idx="70">
                  <c:v>22.0</c:v>
                </c:pt>
                <c:pt idx="71">
                  <c:v>10.5</c:v>
                </c:pt>
                <c:pt idx="73">
                  <c:v>1.5</c:v>
                </c:pt>
                <c:pt idx="75">
                  <c:v>0.5</c:v>
                </c:pt>
                <c:pt idx="81">
                  <c:v>14.5</c:v>
                </c:pt>
                <c:pt idx="82">
                  <c:v>6.5</c:v>
                </c:pt>
                <c:pt idx="83">
                  <c:v>2.0</c:v>
                </c:pt>
                <c:pt idx="85">
                  <c:v>7.0</c:v>
                </c:pt>
                <c:pt idx="90">
                  <c:v>3.0</c:v>
                </c:pt>
                <c:pt idx="101">
                  <c:v>18.5</c:v>
                </c:pt>
                <c:pt idx="102">
                  <c:v>2.0</c:v>
                </c:pt>
                <c:pt idx="103">
                  <c:v>1.5</c:v>
                </c:pt>
                <c:pt idx="104">
                  <c:v>0.5</c:v>
                </c:pt>
                <c:pt idx="111">
                  <c:v>3.5</c:v>
                </c:pt>
                <c:pt idx="123">
                  <c:v>5.5</c:v>
                </c:pt>
                <c:pt idx="132">
                  <c:v>5.0</c:v>
                </c:pt>
                <c:pt idx="133">
                  <c:v>2.0</c:v>
                </c:pt>
                <c:pt idx="143">
                  <c:v>25.0</c:v>
                </c:pt>
                <c:pt idx="144">
                  <c:v>9.5</c:v>
                </c:pt>
                <c:pt idx="145">
                  <c:v>3.5</c:v>
                </c:pt>
                <c:pt idx="157">
                  <c:v>3.5</c:v>
                </c:pt>
                <c:pt idx="168">
                  <c:v>3.5</c:v>
                </c:pt>
                <c:pt idx="169">
                  <c:v>3.0</c:v>
                </c:pt>
                <c:pt idx="173">
                  <c:v>19.0</c:v>
                </c:pt>
                <c:pt idx="174">
                  <c:v>5.0</c:v>
                </c:pt>
                <c:pt idx="175">
                  <c:v>1.0</c:v>
                </c:pt>
                <c:pt idx="181">
                  <c:v>1.0</c:v>
                </c:pt>
                <c:pt idx="185">
                  <c:v>15.5</c:v>
                </c:pt>
                <c:pt idx="186">
                  <c:v>4.0</c:v>
                </c:pt>
                <c:pt idx="187">
                  <c:v>5.5</c:v>
                </c:pt>
                <c:pt idx="188">
                  <c:v>10.5</c:v>
                </c:pt>
                <c:pt idx="189">
                  <c:v>1.0</c:v>
                </c:pt>
                <c:pt idx="190">
                  <c:v>1.0</c:v>
                </c:pt>
                <c:pt idx="192">
                  <c:v>2.5</c:v>
                </c:pt>
                <c:pt idx="199">
                  <c:v>2.0</c:v>
                </c:pt>
                <c:pt idx="200">
                  <c:v>1.5</c:v>
                </c:pt>
                <c:pt idx="206">
                  <c:v>8.0</c:v>
                </c:pt>
                <c:pt idx="207">
                  <c:v>3.0</c:v>
                </c:pt>
                <c:pt idx="213">
                  <c:v>1.0</c:v>
                </c:pt>
                <c:pt idx="214">
                  <c:v>1.0</c:v>
                </c:pt>
                <c:pt idx="220">
                  <c:v>1.5</c:v>
                </c:pt>
                <c:pt idx="221">
                  <c:v>1.0</c:v>
                </c:pt>
                <c:pt idx="222">
                  <c:v>1.5</c:v>
                </c:pt>
                <c:pt idx="230">
                  <c:v>38.0</c:v>
                </c:pt>
                <c:pt idx="231">
                  <c:v>2.5</c:v>
                </c:pt>
                <c:pt idx="232">
                  <c:v>0.5</c:v>
                </c:pt>
                <c:pt idx="249">
                  <c:v>11.5</c:v>
                </c:pt>
                <c:pt idx="257">
                  <c:v>3.5</c:v>
                </c:pt>
                <c:pt idx="264">
                  <c:v>3.0</c:v>
                </c:pt>
                <c:pt idx="268">
                  <c:v>5.0</c:v>
                </c:pt>
                <c:pt idx="272">
                  <c:v>15.0</c:v>
                </c:pt>
                <c:pt idx="273">
                  <c:v>13.0</c:v>
                </c:pt>
                <c:pt idx="274">
                  <c:v>4.5</c:v>
                </c:pt>
                <c:pt idx="275">
                  <c:v>3.5</c:v>
                </c:pt>
                <c:pt idx="276">
                  <c:v>3.0</c:v>
                </c:pt>
                <c:pt idx="280">
                  <c:v>12.0</c:v>
                </c:pt>
                <c:pt idx="281">
                  <c:v>4.0</c:v>
                </c:pt>
                <c:pt idx="283">
                  <c:v>2.0</c:v>
                </c:pt>
                <c:pt idx="288">
                  <c:v>1.0</c:v>
                </c:pt>
                <c:pt idx="298">
                  <c:v>1.0</c:v>
                </c:pt>
                <c:pt idx="299">
                  <c:v>5.5</c:v>
                </c:pt>
                <c:pt idx="303">
                  <c:v>6.0</c:v>
                </c:pt>
                <c:pt idx="313">
                  <c:v>9.0</c:v>
                </c:pt>
                <c:pt idx="314">
                  <c:v>5.5</c:v>
                </c:pt>
                <c:pt idx="315">
                  <c:v>14.5</c:v>
                </c:pt>
                <c:pt idx="316">
                  <c:v>3.0</c:v>
                </c:pt>
                <c:pt idx="325">
                  <c:v>6.0</c:v>
                </c:pt>
                <c:pt idx="326">
                  <c:v>7.0</c:v>
                </c:pt>
                <c:pt idx="329">
                  <c:v>16.0</c:v>
                </c:pt>
                <c:pt idx="330">
                  <c:v>62.5</c:v>
                </c:pt>
                <c:pt idx="331">
                  <c:v>1.0</c:v>
                </c:pt>
                <c:pt idx="334">
                  <c:v>36.5</c:v>
                </c:pt>
                <c:pt idx="335">
                  <c:v>18.5</c:v>
                </c:pt>
                <c:pt idx="345">
                  <c:v>3.0</c:v>
                </c:pt>
                <c:pt idx="346">
                  <c:v>4.5</c:v>
                </c:pt>
                <c:pt idx="353">
                  <c:v>13.5</c:v>
                </c:pt>
                <c:pt idx="354">
                  <c:v>17.5</c:v>
                </c:pt>
                <c:pt idx="357">
                  <c:v>4.0</c:v>
                </c:pt>
                <c:pt idx="360">
                  <c:v>1.0</c:v>
                </c:pt>
                <c:pt idx="361">
                  <c:v>1.5</c:v>
                </c:pt>
              </c:numCache>
            </c:numRef>
          </c:val>
        </c:ser>
        <c:ser>
          <c:idx val="10"/>
          <c:order val="10"/>
          <c:tx>
            <c:strRef>
              <c:f>Sheet1!$E$2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Sheet1!$E$3:$E$368</c:f>
              <c:numCache>
                <c:formatCode>0.0</c:formatCode>
                <c:ptCount val="366"/>
                <c:pt idx="6">
                  <c:v>7.5</c:v>
                </c:pt>
                <c:pt idx="16">
                  <c:v>4.5</c:v>
                </c:pt>
                <c:pt idx="35">
                  <c:v>2.0</c:v>
                </c:pt>
                <c:pt idx="36">
                  <c:v>16.5</c:v>
                </c:pt>
                <c:pt idx="39">
                  <c:v>12.5</c:v>
                </c:pt>
                <c:pt idx="41">
                  <c:v>7.0</c:v>
                </c:pt>
                <c:pt idx="43">
                  <c:v>1.5</c:v>
                </c:pt>
                <c:pt idx="44">
                  <c:v>67.0</c:v>
                </c:pt>
                <c:pt idx="45">
                  <c:v>39.0</c:v>
                </c:pt>
                <c:pt idx="65">
                  <c:v>28.5</c:v>
                </c:pt>
                <c:pt idx="66">
                  <c:v>1.5</c:v>
                </c:pt>
                <c:pt idx="67">
                  <c:v>54.0</c:v>
                </c:pt>
                <c:pt idx="68">
                  <c:v>5.5</c:v>
                </c:pt>
                <c:pt idx="88">
                  <c:v>5.5</c:v>
                </c:pt>
                <c:pt idx="90">
                  <c:v>2.0</c:v>
                </c:pt>
                <c:pt idx="97">
                  <c:v>2.5</c:v>
                </c:pt>
                <c:pt idx="98">
                  <c:v>3.5</c:v>
                </c:pt>
                <c:pt idx="101">
                  <c:v>2.0</c:v>
                </c:pt>
                <c:pt idx="115">
                  <c:v>30.0</c:v>
                </c:pt>
                <c:pt idx="125">
                  <c:v>16.5</c:v>
                </c:pt>
                <c:pt idx="130">
                  <c:v>4.5</c:v>
                </c:pt>
                <c:pt idx="145">
                  <c:v>9.5</c:v>
                </c:pt>
                <c:pt idx="146">
                  <c:v>12.5</c:v>
                </c:pt>
                <c:pt idx="147">
                  <c:v>3.0</c:v>
                </c:pt>
                <c:pt idx="149">
                  <c:v>13.0</c:v>
                </c:pt>
                <c:pt idx="150">
                  <c:v>9.5</c:v>
                </c:pt>
                <c:pt idx="151">
                  <c:v>13.5</c:v>
                </c:pt>
                <c:pt idx="167">
                  <c:v>1.5</c:v>
                </c:pt>
                <c:pt idx="168">
                  <c:v>19.5</c:v>
                </c:pt>
                <c:pt idx="169">
                  <c:v>6.0</c:v>
                </c:pt>
                <c:pt idx="177">
                  <c:v>10.5</c:v>
                </c:pt>
                <c:pt idx="182">
                  <c:v>1.5</c:v>
                </c:pt>
                <c:pt idx="184">
                  <c:v>8.0</c:v>
                </c:pt>
                <c:pt idx="188">
                  <c:v>3.5</c:v>
                </c:pt>
                <c:pt idx="191">
                  <c:v>3.5</c:v>
                </c:pt>
                <c:pt idx="195">
                  <c:v>34.0</c:v>
                </c:pt>
                <c:pt idx="196">
                  <c:v>22.5</c:v>
                </c:pt>
                <c:pt idx="210">
                  <c:v>6.5</c:v>
                </c:pt>
                <c:pt idx="211">
                  <c:v>6.0</c:v>
                </c:pt>
                <c:pt idx="212">
                  <c:v>9.5</c:v>
                </c:pt>
                <c:pt idx="214">
                  <c:v>14.5</c:v>
                </c:pt>
                <c:pt idx="222">
                  <c:v>14.5</c:v>
                </c:pt>
                <c:pt idx="223">
                  <c:v>15.0</c:v>
                </c:pt>
                <c:pt idx="224">
                  <c:v>27.0</c:v>
                </c:pt>
                <c:pt idx="225">
                  <c:v>0.5</c:v>
                </c:pt>
                <c:pt idx="227">
                  <c:v>2.5</c:v>
                </c:pt>
                <c:pt idx="228">
                  <c:v>4.0</c:v>
                </c:pt>
                <c:pt idx="229">
                  <c:v>3.5</c:v>
                </c:pt>
                <c:pt idx="230">
                  <c:v>9.5</c:v>
                </c:pt>
                <c:pt idx="231">
                  <c:v>2.0</c:v>
                </c:pt>
                <c:pt idx="232">
                  <c:v>3.5</c:v>
                </c:pt>
                <c:pt idx="235">
                  <c:v>1.0</c:v>
                </c:pt>
                <c:pt idx="236">
                  <c:v>1.5</c:v>
                </c:pt>
                <c:pt idx="237">
                  <c:v>2.5</c:v>
                </c:pt>
                <c:pt idx="238">
                  <c:v>12.0</c:v>
                </c:pt>
                <c:pt idx="239">
                  <c:v>3.0</c:v>
                </c:pt>
                <c:pt idx="245">
                  <c:v>2.5</c:v>
                </c:pt>
                <c:pt idx="247">
                  <c:v>17.0</c:v>
                </c:pt>
                <c:pt idx="248">
                  <c:v>18.5</c:v>
                </c:pt>
                <c:pt idx="249">
                  <c:v>1.5</c:v>
                </c:pt>
                <c:pt idx="250">
                  <c:v>11.0</c:v>
                </c:pt>
                <c:pt idx="252">
                  <c:v>0.5</c:v>
                </c:pt>
                <c:pt idx="253">
                  <c:v>13.5</c:v>
                </c:pt>
                <c:pt idx="254">
                  <c:v>6.0</c:v>
                </c:pt>
                <c:pt idx="256">
                  <c:v>3.0</c:v>
                </c:pt>
                <c:pt idx="258">
                  <c:v>8.5</c:v>
                </c:pt>
                <c:pt idx="274">
                  <c:v>9.5</c:v>
                </c:pt>
                <c:pt idx="280">
                  <c:v>7.0</c:v>
                </c:pt>
                <c:pt idx="286">
                  <c:v>7.5</c:v>
                </c:pt>
                <c:pt idx="287">
                  <c:v>17.5</c:v>
                </c:pt>
                <c:pt idx="288">
                  <c:v>7.5</c:v>
                </c:pt>
                <c:pt idx="289">
                  <c:v>17.0</c:v>
                </c:pt>
                <c:pt idx="298">
                  <c:v>4.0</c:v>
                </c:pt>
                <c:pt idx="304">
                  <c:v>12.0</c:v>
                </c:pt>
                <c:pt idx="306">
                  <c:v>19.5</c:v>
                </c:pt>
                <c:pt idx="307">
                  <c:v>1.5</c:v>
                </c:pt>
                <c:pt idx="313">
                  <c:v>6.0</c:v>
                </c:pt>
                <c:pt idx="315">
                  <c:v>5.5</c:v>
                </c:pt>
                <c:pt idx="318">
                  <c:v>1.0</c:v>
                </c:pt>
                <c:pt idx="319">
                  <c:v>28.0</c:v>
                </c:pt>
                <c:pt idx="320">
                  <c:v>1.5</c:v>
                </c:pt>
                <c:pt idx="332">
                  <c:v>4.5</c:v>
                </c:pt>
                <c:pt idx="333">
                  <c:v>96.5</c:v>
                </c:pt>
                <c:pt idx="334">
                  <c:v>16.0</c:v>
                </c:pt>
                <c:pt idx="335">
                  <c:v>26.5</c:v>
                </c:pt>
                <c:pt idx="336">
                  <c:v>13.0</c:v>
                </c:pt>
                <c:pt idx="337">
                  <c:v>45.0</c:v>
                </c:pt>
                <c:pt idx="338">
                  <c:v>5.0</c:v>
                </c:pt>
                <c:pt idx="339">
                  <c:v>1.0</c:v>
                </c:pt>
                <c:pt idx="343">
                  <c:v>25.0</c:v>
                </c:pt>
                <c:pt idx="344">
                  <c:v>13.5</c:v>
                </c:pt>
                <c:pt idx="350">
                  <c:v>7.5</c:v>
                </c:pt>
                <c:pt idx="353">
                  <c:v>3.0</c:v>
                </c:pt>
                <c:pt idx="354">
                  <c:v>19.0</c:v>
                </c:pt>
                <c:pt idx="355">
                  <c:v>0.5</c:v>
                </c:pt>
                <c:pt idx="361">
                  <c:v>3.5</c:v>
                </c:pt>
              </c:numCache>
            </c:numRef>
          </c:val>
        </c:ser>
        <c:ser>
          <c:idx val="11"/>
          <c:order val="11"/>
          <c:tx>
            <c:strRef>
              <c:f>Sheet1!$D$2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Sheet1!$D$3:$D$368</c:f>
              <c:numCache>
                <c:formatCode>0.0</c:formatCode>
                <c:ptCount val="366"/>
                <c:pt idx="20">
                  <c:v>5.5</c:v>
                </c:pt>
                <c:pt idx="22">
                  <c:v>36.0</c:v>
                </c:pt>
                <c:pt idx="23">
                  <c:v>11.5</c:v>
                </c:pt>
                <c:pt idx="33">
                  <c:v>1.0</c:v>
                </c:pt>
                <c:pt idx="45">
                  <c:v>5.5</c:v>
                </c:pt>
                <c:pt idx="54">
                  <c:v>10.5</c:v>
                </c:pt>
                <c:pt idx="72">
                  <c:v>1.0</c:v>
                </c:pt>
                <c:pt idx="73">
                  <c:v>1.0</c:v>
                </c:pt>
                <c:pt idx="74">
                  <c:v>15.5</c:v>
                </c:pt>
                <c:pt idx="85">
                  <c:v>1.0</c:v>
                </c:pt>
                <c:pt idx="94">
                  <c:v>7.0</c:v>
                </c:pt>
                <c:pt idx="100">
                  <c:v>5.0</c:v>
                </c:pt>
                <c:pt idx="104">
                  <c:v>23.0</c:v>
                </c:pt>
                <c:pt idx="105">
                  <c:v>7.5</c:v>
                </c:pt>
                <c:pt idx="115">
                  <c:v>12.0</c:v>
                </c:pt>
                <c:pt idx="116">
                  <c:v>10.5</c:v>
                </c:pt>
                <c:pt idx="117">
                  <c:v>7.0</c:v>
                </c:pt>
                <c:pt idx="118">
                  <c:v>7.0</c:v>
                </c:pt>
                <c:pt idx="137">
                  <c:v>3.0</c:v>
                </c:pt>
                <c:pt idx="147">
                  <c:v>3.0</c:v>
                </c:pt>
                <c:pt idx="154">
                  <c:v>5.0</c:v>
                </c:pt>
                <c:pt idx="155">
                  <c:v>5.5</c:v>
                </c:pt>
                <c:pt idx="156">
                  <c:v>4.5</c:v>
                </c:pt>
                <c:pt idx="157">
                  <c:v>5.5</c:v>
                </c:pt>
                <c:pt idx="158">
                  <c:v>10.5</c:v>
                </c:pt>
                <c:pt idx="160">
                  <c:v>5.5</c:v>
                </c:pt>
                <c:pt idx="161">
                  <c:v>8.5</c:v>
                </c:pt>
                <c:pt idx="165">
                  <c:v>1.0</c:v>
                </c:pt>
                <c:pt idx="166">
                  <c:v>1.5</c:v>
                </c:pt>
                <c:pt idx="172">
                  <c:v>16.0</c:v>
                </c:pt>
                <c:pt idx="175">
                  <c:v>2.5</c:v>
                </c:pt>
                <c:pt idx="177">
                  <c:v>1.5</c:v>
                </c:pt>
                <c:pt idx="179">
                  <c:v>5.5</c:v>
                </c:pt>
                <c:pt idx="180">
                  <c:v>2.5</c:v>
                </c:pt>
                <c:pt idx="181">
                  <c:v>0.5</c:v>
                </c:pt>
                <c:pt idx="182">
                  <c:v>10.0</c:v>
                </c:pt>
                <c:pt idx="183">
                  <c:v>4.0</c:v>
                </c:pt>
                <c:pt idx="184">
                  <c:v>8.0</c:v>
                </c:pt>
                <c:pt idx="186">
                  <c:v>1.5</c:v>
                </c:pt>
                <c:pt idx="193">
                  <c:v>1.5</c:v>
                </c:pt>
                <c:pt idx="195">
                  <c:v>1.5</c:v>
                </c:pt>
                <c:pt idx="197">
                  <c:v>1.5</c:v>
                </c:pt>
                <c:pt idx="204">
                  <c:v>12.5</c:v>
                </c:pt>
                <c:pt idx="205">
                  <c:v>5.0</c:v>
                </c:pt>
                <c:pt idx="208">
                  <c:v>13.0</c:v>
                </c:pt>
                <c:pt idx="209">
                  <c:v>2.5</c:v>
                </c:pt>
                <c:pt idx="210">
                  <c:v>0.5</c:v>
                </c:pt>
                <c:pt idx="211">
                  <c:v>1.5</c:v>
                </c:pt>
                <c:pt idx="212">
                  <c:v>2.0</c:v>
                </c:pt>
                <c:pt idx="219">
                  <c:v>4.5</c:v>
                </c:pt>
                <c:pt idx="224">
                  <c:v>2.0</c:v>
                </c:pt>
                <c:pt idx="225">
                  <c:v>3.0</c:v>
                </c:pt>
                <c:pt idx="228">
                  <c:v>1.5</c:v>
                </c:pt>
                <c:pt idx="234">
                  <c:v>11.5</c:v>
                </c:pt>
                <c:pt idx="235">
                  <c:v>8.5</c:v>
                </c:pt>
                <c:pt idx="237">
                  <c:v>1.5</c:v>
                </c:pt>
                <c:pt idx="242">
                  <c:v>8.5</c:v>
                </c:pt>
                <c:pt idx="243">
                  <c:v>1.5</c:v>
                </c:pt>
                <c:pt idx="244">
                  <c:v>1.0</c:v>
                </c:pt>
                <c:pt idx="248">
                  <c:v>1.5</c:v>
                </c:pt>
                <c:pt idx="250">
                  <c:v>9.0</c:v>
                </c:pt>
                <c:pt idx="251">
                  <c:v>6.5</c:v>
                </c:pt>
                <c:pt idx="261">
                  <c:v>8.0</c:v>
                </c:pt>
                <c:pt idx="264">
                  <c:v>5.5</c:v>
                </c:pt>
                <c:pt idx="265">
                  <c:v>1.5</c:v>
                </c:pt>
                <c:pt idx="266">
                  <c:v>20.0</c:v>
                </c:pt>
                <c:pt idx="267">
                  <c:v>6.5</c:v>
                </c:pt>
                <c:pt idx="269">
                  <c:v>1.5</c:v>
                </c:pt>
                <c:pt idx="270">
                  <c:v>6.5</c:v>
                </c:pt>
                <c:pt idx="271">
                  <c:v>1.0</c:v>
                </c:pt>
                <c:pt idx="277">
                  <c:v>4.0</c:v>
                </c:pt>
                <c:pt idx="278">
                  <c:v>1.5</c:v>
                </c:pt>
                <c:pt idx="279">
                  <c:v>1.0</c:v>
                </c:pt>
                <c:pt idx="280">
                  <c:v>1.0</c:v>
                </c:pt>
                <c:pt idx="285">
                  <c:v>4.0</c:v>
                </c:pt>
                <c:pt idx="286">
                  <c:v>4.0</c:v>
                </c:pt>
                <c:pt idx="287">
                  <c:v>7.5</c:v>
                </c:pt>
                <c:pt idx="288">
                  <c:v>6.5</c:v>
                </c:pt>
                <c:pt idx="289">
                  <c:v>7.5</c:v>
                </c:pt>
                <c:pt idx="299">
                  <c:v>5.5</c:v>
                </c:pt>
                <c:pt idx="301">
                  <c:v>3.5</c:v>
                </c:pt>
                <c:pt idx="307">
                  <c:v>2.3</c:v>
                </c:pt>
                <c:pt idx="332">
                  <c:v>7.0</c:v>
                </c:pt>
                <c:pt idx="333">
                  <c:v>7.0</c:v>
                </c:pt>
                <c:pt idx="334">
                  <c:v>7.0</c:v>
                </c:pt>
                <c:pt idx="343">
                  <c:v>1.0</c:v>
                </c:pt>
                <c:pt idx="352">
                  <c:v>6.0</c:v>
                </c:pt>
                <c:pt idx="359">
                  <c:v>14.5</c:v>
                </c:pt>
                <c:pt idx="360">
                  <c:v>71.0</c:v>
                </c:pt>
                <c:pt idx="361">
                  <c:v>25.0</c:v>
                </c:pt>
                <c:pt idx="362">
                  <c:v>27.0</c:v>
                </c:pt>
              </c:numCache>
            </c:numRef>
          </c:val>
        </c:ser>
        <c:ser>
          <c:idx val="12"/>
          <c:order val="12"/>
          <c:tx>
            <c:strRef>
              <c:f>Sheet1!$C$2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Sheet1!$C$3:$C$368</c:f>
              <c:numCache>
                <c:formatCode>0.0</c:formatCode>
                <c:ptCount val="366"/>
                <c:pt idx="12">
                  <c:v>19.5</c:v>
                </c:pt>
                <c:pt idx="15">
                  <c:v>3.0</c:v>
                </c:pt>
                <c:pt idx="18">
                  <c:v>21.5</c:v>
                </c:pt>
                <c:pt idx="19">
                  <c:v>10.5</c:v>
                </c:pt>
                <c:pt idx="20">
                  <c:v>12.5</c:v>
                </c:pt>
                <c:pt idx="34">
                  <c:v>9.5</c:v>
                </c:pt>
                <c:pt idx="35">
                  <c:v>2.5</c:v>
                </c:pt>
                <c:pt idx="42">
                  <c:v>19.5</c:v>
                </c:pt>
                <c:pt idx="43">
                  <c:v>2.5</c:v>
                </c:pt>
                <c:pt idx="44">
                  <c:v>1.5</c:v>
                </c:pt>
                <c:pt idx="55">
                  <c:v>4.0</c:v>
                </c:pt>
                <c:pt idx="58">
                  <c:v>4.0</c:v>
                </c:pt>
                <c:pt idx="84">
                  <c:v>19.5</c:v>
                </c:pt>
                <c:pt idx="85">
                  <c:v>19.5</c:v>
                </c:pt>
                <c:pt idx="92">
                  <c:v>3.0</c:v>
                </c:pt>
                <c:pt idx="103">
                  <c:v>4.5</c:v>
                </c:pt>
                <c:pt idx="117">
                  <c:v>2.5</c:v>
                </c:pt>
                <c:pt idx="118">
                  <c:v>22.5</c:v>
                </c:pt>
                <c:pt idx="119">
                  <c:v>3.5</c:v>
                </c:pt>
                <c:pt idx="127">
                  <c:v>3.0</c:v>
                </c:pt>
                <c:pt idx="136">
                  <c:v>7.5</c:v>
                </c:pt>
                <c:pt idx="138">
                  <c:v>4.5</c:v>
                </c:pt>
                <c:pt idx="141">
                  <c:v>2.5</c:v>
                </c:pt>
                <c:pt idx="144">
                  <c:v>3.0</c:v>
                </c:pt>
                <c:pt idx="155">
                  <c:v>7.0</c:v>
                </c:pt>
                <c:pt idx="161">
                  <c:v>15.0</c:v>
                </c:pt>
                <c:pt idx="162">
                  <c:v>11.0</c:v>
                </c:pt>
                <c:pt idx="163">
                  <c:v>0.5</c:v>
                </c:pt>
                <c:pt idx="170">
                  <c:v>4.5</c:v>
                </c:pt>
                <c:pt idx="171">
                  <c:v>16.5</c:v>
                </c:pt>
                <c:pt idx="177">
                  <c:v>1.5</c:v>
                </c:pt>
                <c:pt idx="181">
                  <c:v>4.0</c:v>
                </c:pt>
                <c:pt idx="183">
                  <c:v>5.0</c:v>
                </c:pt>
                <c:pt idx="187">
                  <c:v>1.0</c:v>
                </c:pt>
                <c:pt idx="189">
                  <c:v>17.5</c:v>
                </c:pt>
                <c:pt idx="190">
                  <c:v>2.0</c:v>
                </c:pt>
                <c:pt idx="191">
                  <c:v>13.0</c:v>
                </c:pt>
                <c:pt idx="200">
                  <c:v>15.5</c:v>
                </c:pt>
                <c:pt idx="201">
                  <c:v>15.5</c:v>
                </c:pt>
                <c:pt idx="208">
                  <c:v>2.5</c:v>
                </c:pt>
                <c:pt idx="210">
                  <c:v>3.5</c:v>
                </c:pt>
                <c:pt idx="213">
                  <c:v>5.5</c:v>
                </c:pt>
                <c:pt idx="214">
                  <c:v>6.0</c:v>
                </c:pt>
                <c:pt idx="218">
                  <c:v>9.5</c:v>
                </c:pt>
                <c:pt idx="220">
                  <c:v>2.0</c:v>
                </c:pt>
                <c:pt idx="222">
                  <c:v>3.5</c:v>
                </c:pt>
                <c:pt idx="223">
                  <c:v>12.5</c:v>
                </c:pt>
                <c:pt idx="225">
                  <c:v>6.0</c:v>
                </c:pt>
                <c:pt idx="229">
                  <c:v>3.0</c:v>
                </c:pt>
                <c:pt idx="233">
                  <c:v>2.5</c:v>
                </c:pt>
                <c:pt idx="243">
                  <c:v>13.5</c:v>
                </c:pt>
                <c:pt idx="244">
                  <c:v>13.5</c:v>
                </c:pt>
                <c:pt idx="257">
                  <c:v>11.0</c:v>
                </c:pt>
                <c:pt idx="258">
                  <c:v>6.5</c:v>
                </c:pt>
                <c:pt idx="260">
                  <c:v>3.0</c:v>
                </c:pt>
                <c:pt idx="266">
                  <c:v>23.0</c:v>
                </c:pt>
                <c:pt idx="277">
                  <c:v>24.0</c:v>
                </c:pt>
                <c:pt idx="278">
                  <c:v>4.5</c:v>
                </c:pt>
                <c:pt idx="279">
                  <c:v>3.0</c:v>
                </c:pt>
                <c:pt idx="280">
                  <c:v>2.0</c:v>
                </c:pt>
                <c:pt idx="287">
                  <c:v>21.5</c:v>
                </c:pt>
                <c:pt idx="288">
                  <c:v>1.5</c:v>
                </c:pt>
                <c:pt idx="304">
                  <c:v>5.5</c:v>
                </c:pt>
                <c:pt idx="307">
                  <c:v>13.5</c:v>
                </c:pt>
                <c:pt idx="312">
                  <c:v>6.0</c:v>
                </c:pt>
                <c:pt idx="319">
                  <c:v>2.0</c:v>
                </c:pt>
                <c:pt idx="323">
                  <c:v>0.5</c:v>
                </c:pt>
                <c:pt idx="324">
                  <c:v>13.0</c:v>
                </c:pt>
                <c:pt idx="325">
                  <c:v>8.0</c:v>
                </c:pt>
                <c:pt idx="326">
                  <c:v>5.0</c:v>
                </c:pt>
                <c:pt idx="327">
                  <c:v>12.0</c:v>
                </c:pt>
                <c:pt idx="332">
                  <c:v>17.5</c:v>
                </c:pt>
                <c:pt idx="333">
                  <c:v>4.5</c:v>
                </c:pt>
                <c:pt idx="334">
                  <c:v>3.5</c:v>
                </c:pt>
                <c:pt idx="339">
                  <c:v>2.0</c:v>
                </c:pt>
                <c:pt idx="346">
                  <c:v>5.0</c:v>
                </c:pt>
                <c:pt idx="347">
                  <c:v>48.0</c:v>
                </c:pt>
                <c:pt idx="348">
                  <c:v>2.5</c:v>
                </c:pt>
                <c:pt idx="349">
                  <c:v>1.0</c:v>
                </c:pt>
                <c:pt idx="352">
                  <c:v>2.5</c:v>
                </c:pt>
                <c:pt idx="353">
                  <c:v>5.0</c:v>
                </c:pt>
                <c:pt idx="357">
                  <c:v>17.0</c:v>
                </c:pt>
                <c:pt idx="362">
                  <c:v>13.5</c:v>
                </c:pt>
              </c:numCache>
            </c:numRef>
          </c:val>
        </c:ser>
        <c:ser>
          <c:idx val="13"/>
          <c:order val="13"/>
          <c:tx>
            <c:strRef>
              <c:f>Sheet1!$B$2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noFill/>
            </a:ln>
          </c:spPr>
          <c:val>
            <c:numRef>
              <c:f>Sheet1!$B$3:$B$368</c:f>
              <c:numCache>
                <c:formatCode>0.0</c:formatCode>
                <c:ptCount val="366"/>
                <c:pt idx="112">
                  <c:v>2.0</c:v>
                </c:pt>
                <c:pt idx="113">
                  <c:v>4.5</c:v>
                </c:pt>
                <c:pt idx="114">
                  <c:v>2.0</c:v>
                </c:pt>
                <c:pt idx="118">
                  <c:v>22.0</c:v>
                </c:pt>
                <c:pt idx="119">
                  <c:v>4.0</c:v>
                </c:pt>
                <c:pt idx="120">
                  <c:v>24.0</c:v>
                </c:pt>
                <c:pt idx="124">
                  <c:v>2.5</c:v>
                </c:pt>
                <c:pt idx="138">
                  <c:v>29.0</c:v>
                </c:pt>
                <c:pt idx="139">
                  <c:v>11.0</c:v>
                </c:pt>
                <c:pt idx="142">
                  <c:v>6.5</c:v>
                </c:pt>
                <c:pt idx="150">
                  <c:v>15.0</c:v>
                </c:pt>
                <c:pt idx="151">
                  <c:v>2.0</c:v>
                </c:pt>
                <c:pt idx="161">
                  <c:v>1.0</c:v>
                </c:pt>
                <c:pt idx="166">
                  <c:v>9.5</c:v>
                </c:pt>
                <c:pt idx="171">
                  <c:v>18.0</c:v>
                </c:pt>
                <c:pt idx="177">
                  <c:v>34.0</c:v>
                </c:pt>
                <c:pt idx="178">
                  <c:v>12.5</c:v>
                </c:pt>
                <c:pt idx="179">
                  <c:v>9.5</c:v>
                </c:pt>
                <c:pt idx="181">
                  <c:v>3.5</c:v>
                </c:pt>
                <c:pt idx="183">
                  <c:v>5.5</c:v>
                </c:pt>
                <c:pt idx="184">
                  <c:v>6.0</c:v>
                </c:pt>
                <c:pt idx="185">
                  <c:v>8.0</c:v>
                </c:pt>
                <c:pt idx="186">
                  <c:v>6.0</c:v>
                </c:pt>
                <c:pt idx="187">
                  <c:v>13.5</c:v>
                </c:pt>
                <c:pt idx="188">
                  <c:v>6.5</c:v>
                </c:pt>
                <c:pt idx="189">
                  <c:v>10.0</c:v>
                </c:pt>
                <c:pt idx="199">
                  <c:v>8.0</c:v>
                </c:pt>
                <c:pt idx="208">
                  <c:v>10.0</c:v>
                </c:pt>
                <c:pt idx="209">
                  <c:v>3.5</c:v>
                </c:pt>
                <c:pt idx="215">
                  <c:v>8.0</c:v>
                </c:pt>
                <c:pt idx="217">
                  <c:v>5.0</c:v>
                </c:pt>
                <c:pt idx="229">
                  <c:v>7.0</c:v>
                </c:pt>
                <c:pt idx="255">
                  <c:v>6.5</c:v>
                </c:pt>
                <c:pt idx="256">
                  <c:v>9.5</c:v>
                </c:pt>
                <c:pt idx="260">
                  <c:v>4.0</c:v>
                </c:pt>
                <c:pt idx="270">
                  <c:v>3.0</c:v>
                </c:pt>
                <c:pt idx="285">
                  <c:v>2.5</c:v>
                </c:pt>
                <c:pt idx="286">
                  <c:v>2.5</c:v>
                </c:pt>
                <c:pt idx="298">
                  <c:v>15.0</c:v>
                </c:pt>
                <c:pt idx="299">
                  <c:v>15.0</c:v>
                </c:pt>
                <c:pt idx="301">
                  <c:v>3.0</c:v>
                </c:pt>
                <c:pt idx="306">
                  <c:v>5.0</c:v>
                </c:pt>
                <c:pt idx="307">
                  <c:v>7.5</c:v>
                </c:pt>
                <c:pt idx="308">
                  <c:v>27.0</c:v>
                </c:pt>
                <c:pt idx="315">
                  <c:v>1.5</c:v>
                </c:pt>
                <c:pt idx="323">
                  <c:v>1.5</c:v>
                </c:pt>
                <c:pt idx="326">
                  <c:v>37.5</c:v>
                </c:pt>
                <c:pt idx="327">
                  <c:v>3.0</c:v>
                </c:pt>
                <c:pt idx="333">
                  <c:v>8.0</c:v>
                </c:pt>
                <c:pt idx="334">
                  <c:v>14.5</c:v>
                </c:pt>
                <c:pt idx="335">
                  <c:v>3.0</c:v>
                </c:pt>
                <c:pt idx="336">
                  <c:v>2.5</c:v>
                </c:pt>
                <c:pt idx="338">
                  <c:v>15.0</c:v>
                </c:pt>
                <c:pt idx="340">
                  <c:v>11.5</c:v>
                </c:pt>
                <c:pt idx="350">
                  <c:v>3.0</c:v>
                </c:pt>
                <c:pt idx="354">
                  <c:v>6.0</c:v>
                </c:pt>
                <c:pt idx="355">
                  <c:v>36.0</c:v>
                </c:pt>
                <c:pt idx="356">
                  <c:v>26.0</c:v>
                </c:pt>
                <c:pt idx="357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7448408"/>
        <c:axId val="-2146219000"/>
        <c:axId val="-2139237208"/>
      </c:area3DChart>
      <c:catAx>
        <c:axId val="-2147448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-2146219000"/>
        <c:crosses val="autoZero"/>
        <c:auto val="1"/>
        <c:lblAlgn val="ctr"/>
        <c:lblOffset val="100"/>
        <c:noMultiLvlLbl val="0"/>
      </c:catAx>
      <c:valAx>
        <c:axId val="-21462190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47448408"/>
        <c:crosses val="autoZero"/>
        <c:crossBetween val="midCat"/>
      </c:valAx>
      <c:serAx>
        <c:axId val="-21392372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6219000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72462851920934"/>
          <c:y val="0.00911854103343465"/>
          <c:w val="0.904682347933853"/>
          <c:h val="0.912418208362253"/>
        </c:manualLayout>
      </c:layout>
      <c:area3D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Sheet1!$B$369:$B$380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58.5</c:v>
                </c:pt>
                <c:pt idx="4">
                  <c:v>66.0</c:v>
                </c:pt>
                <c:pt idx="5">
                  <c:v>88.0</c:v>
                </c:pt>
                <c:pt idx="6">
                  <c:v>77.0</c:v>
                </c:pt>
                <c:pt idx="7">
                  <c:v>20.0</c:v>
                </c:pt>
                <c:pt idx="8">
                  <c:v>23.0</c:v>
                </c:pt>
                <c:pt idx="9">
                  <c:v>38.0</c:v>
                </c:pt>
                <c:pt idx="10">
                  <c:v>105.5</c:v>
                </c:pt>
                <c:pt idx="11">
                  <c:v>106.5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2008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Sheet1!$C$369:$C$380</c:f>
              <c:numCache>
                <c:formatCode>0.0</c:formatCode>
                <c:ptCount val="12"/>
                <c:pt idx="0">
                  <c:v>67.0</c:v>
                </c:pt>
                <c:pt idx="1">
                  <c:v>43.5</c:v>
                </c:pt>
                <c:pt idx="2">
                  <c:v>39.0</c:v>
                </c:pt>
                <c:pt idx="3">
                  <c:v>36.0</c:v>
                </c:pt>
                <c:pt idx="4">
                  <c:v>20.5</c:v>
                </c:pt>
                <c:pt idx="5">
                  <c:v>60.0</c:v>
                </c:pt>
                <c:pt idx="6">
                  <c:v>75.5</c:v>
                </c:pt>
                <c:pt idx="7">
                  <c:v>64.0</c:v>
                </c:pt>
                <c:pt idx="8">
                  <c:v>57.0</c:v>
                </c:pt>
                <c:pt idx="9">
                  <c:v>62.0</c:v>
                </c:pt>
                <c:pt idx="10">
                  <c:v>85.5</c:v>
                </c:pt>
                <c:pt idx="11">
                  <c:v>96.5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Sheet1!$D$369:$D$380</c:f>
              <c:numCache>
                <c:formatCode>0.0</c:formatCode>
                <c:ptCount val="12"/>
                <c:pt idx="0">
                  <c:v>53.0</c:v>
                </c:pt>
                <c:pt idx="1">
                  <c:v>17.0</c:v>
                </c:pt>
                <c:pt idx="2">
                  <c:v>18.5</c:v>
                </c:pt>
                <c:pt idx="3">
                  <c:v>79.0</c:v>
                </c:pt>
                <c:pt idx="4">
                  <c:v>6.0</c:v>
                </c:pt>
                <c:pt idx="5">
                  <c:v>76.0</c:v>
                </c:pt>
                <c:pt idx="6">
                  <c:v>65.0</c:v>
                </c:pt>
                <c:pt idx="7">
                  <c:v>42.5</c:v>
                </c:pt>
                <c:pt idx="8">
                  <c:v>68.5</c:v>
                </c:pt>
                <c:pt idx="9">
                  <c:v>46.0</c:v>
                </c:pt>
                <c:pt idx="10">
                  <c:v>23.3</c:v>
                </c:pt>
                <c:pt idx="11">
                  <c:v>144.5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Sheet1!$E$369:$E$380</c:f>
              <c:numCache>
                <c:formatCode>0.0</c:formatCode>
                <c:ptCount val="12"/>
                <c:pt idx="0">
                  <c:v>12.0</c:v>
                </c:pt>
                <c:pt idx="1">
                  <c:v>145.5</c:v>
                </c:pt>
                <c:pt idx="2">
                  <c:v>97.0</c:v>
                </c:pt>
                <c:pt idx="3">
                  <c:v>38.0</c:v>
                </c:pt>
                <c:pt idx="4">
                  <c:v>82.0</c:v>
                </c:pt>
                <c:pt idx="5">
                  <c:v>37.5</c:v>
                </c:pt>
                <c:pt idx="6">
                  <c:v>95.0</c:v>
                </c:pt>
                <c:pt idx="7">
                  <c:v>116.5</c:v>
                </c:pt>
                <c:pt idx="8">
                  <c:v>82.0</c:v>
                </c:pt>
                <c:pt idx="9">
                  <c:v>82.0</c:v>
                </c:pt>
                <c:pt idx="10">
                  <c:v>180.0</c:v>
                </c:pt>
                <c:pt idx="11">
                  <c:v>162.5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Sheet1!$F$369:$F$380</c:f>
              <c:numCache>
                <c:formatCode>0.0</c:formatCode>
                <c:ptCount val="12"/>
                <c:pt idx="0">
                  <c:v>46.0</c:v>
                </c:pt>
                <c:pt idx="1">
                  <c:v>110.0</c:v>
                </c:pt>
                <c:pt idx="2">
                  <c:v>78.0</c:v>
                </c:pt>
                <c:pt idx="3">
                  <c:v>26.0</c:v>
                </c:pt>
                <c:pt idx="4">
                  <c:v>50.5</c:v>
                </c:pt>
                <c:pt idx="5">
                  <c:v>36.0</c:v>
                </c:pt>
                <c:pt idx="6">
                  <c:v>54.5</c:v>
                </c:pt>
                <c:pt idx="7">
                  <c:v>47.0</c:v>
                </c:pt>
                <c:pt idx="8">
                  <c:v>51.0</c:v>
                </c:pt>
                <c:pt idx="9">
                  <c:v>42.5</c:v>
                </c:pt>
                <c:pt idx="10">
                  <c:v>161.0</c:v>
                </c:pt>
                <c:pt idx="11">
                  <c:v>63.5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Sheet1!$G$369:$G$380</c:f>
              <c:numCache>
                <c:formatCode>0.0</c:formatCode>
                <c:ptCount val="12"/>
                <c:pt idx="0">
                  <c:v>49.0</c:v>
                </c:pt>
                <c:pt idx="1">
                  <c:v>180.5</c:v>
                </c:pt>
                <c:pt idx="2">
                  <c:v>203.0</c:v>
                </c:pt>
                <c:pt idx="3">
                  <c:v>16.0</c:v>
                </c:pt>
                <c:pt idx="4">
                  <c:v>48.5</c:v>
                </c:pt>
                <c:pt idx="5">
                  <c:v>52.0</c:v>
                </c:pt>
                <c:pt idx="6">
                  <c:v>50.5</c:v>
                </c:pt>
                <c:pt idx="7">
                  <c:v>62.0</c:v>
                </c:pt>
                <c:pt idx="8">
                  <c:v>35.0</c:v>
                </c:pt>
                <c:pt idx="9">
                  <c:v>25.0</c:v>
                </c:pt>
                <c:pt idx="10">
                  <c:v>72.0</c:v>
                </c:pt>
                <c:pt idx="11">
                  <c:v>91.0</c:v>
                </c:pt>
              </c:numCache>
            </c:numRef>
          </c:val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Sheet1!$H$369:$H$380</c:f>
              <c:numCache>
                <c:formatCode>0.0</c:formatCode>
                <c:ptCount val="12"/>
                <c:pt idx="0">
                  <c:v>11.5</c:v>
                </c:pt>
                <c:pt idx="1">
                  <c:v>54.5</c:v>
                </c:pt>
                <c:pt idx="2">
                  <c:v>45.5</c:v>
                </c:pt>
                <c:pt idx="3">
                  <c:v>8.0</c:v>
                </c:pt>
                <c:pt idx="4">
                  <c:v>23.0</c:v>
                </c:pt>
                <c:pt idx="5">
                  <c:v>116.0</c:v>
                </c:pt>
                <c:pt idx="6">
                  <c:v>80.5</c:v>
                </c:pt>
                <c:pt idx="7">
                  <c:v>56.5</c:v>
                </c:pt>
                <c:pt idx="8">
                  <c:v>42.5</c:v>
                </c:pt>
                <c:pt idx="9">
                  <c:v>25.5</c:v>
                </c:pt>
                <c:pt idx="10">
                  <c:v>81.5</c:v>
                </c:pt>
                <c:pt idx="11">
                  <c:v>17.5</c:v>
                </c:pt>
              </c:numCache>
            </c:numRef>
          </c:val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Sheet1!$I$369:$I$380</c:f>
              <c:numCache>
                <c:formatCode>0.0</c:formatCode>
                <c:ptCount val="12"/>
                <c:pt idx="0">
                  <c:v>13.8</c:v>
                </c:pt>
                <c:pt idx="1">
                  <c:v>55.2</c:v>
                </c:pt>
                <c:pt idx="2">
                  <c:v>141.5</c:v>
                </c:pt>
                <c:pt idx="3">
                  <c:v>80.3</c:v>
                </c:pt>
                <c:pt idx="4">
                  <c:v>36.8</c:v>
                </c:pt>
                <c:pt idx="5">
                  <c:v>142.5</c:v>
                </c:pt>
                <c:pt idx="6">
                  <c:v>46.5</c:v>
                </c:pt>
                <c:pt idx="7">
                  <c:v>23.7</c:v>
                </c:pt>
                <c:pt idx="8">
                  <c:v>27.9</c:v>
                </c:pt>
                <c:pt idx="9">
                  <c:v>35.4</c:v>
                </c:pt>
                <c:pt idx="10">
                  <c:v>24.4</c:v>
                </c:pt>
                <c:pt idx="11">
                  <c:v>98.19999999999998</c:v>
                </c:pt>
              </c:numCache>
            </c:numRef>
          </c:val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Sheet1!$J$369:$J$380</c:f>
              <c:numCache>
                <c:formatCode>0.0</c:formatCode>
                <c:ptCount val="12"/>
                <c:pt idx="0">
                  <c:v>106.2</c:v>
                </c:pt>
                <c:pt idx="1">
                  <c:v>22.5</c:v>
                </c:pt>
                <c:pt idx="2">
                  <c:v>10.2</c:v>
                </c:pt>
                <c:pt idx="3">
                  <c:v>76.49999999999998</c:v>
                </c:pt>
                <c:pt idx="4">
                  <c:v>30.1</c:v>
                </c:pt>
                <c:pt idx="5">
                  <c:v>103.2</c:v>
                </c:pt>
                <c:pt idx="6">
                  <c:v>73.2</c:v>
                </c:pt>
                <c:pt idx="7">
                  <c:v>67.4</c:v>
                </c:pt>
                <c:pt idx="8">
                  <c:v>19.3</c:v>
                </c:pt>
                <c:pt idx="9">
                  <c:v>32.8</c:v>
                </c:pt>
                <c:pt idx="10">
                  <c:v>95.9</c:v>
                </c:pt>
                <c:pt idx="11">
                  <c:v>20.4</c:v>
                </c:pt>
              </c:numCache>
            </c:numRef>
          </c:val>
        </c:ser>
        <c:ser>
          <c:idx val="9"/>
          <c:order val="9"/>
          <c:tx>
            <c:strRef>
              <c:f>Sheet1!$K$2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Sheet1!$K$369:$K$380</c:f>
              <c:numCache>
                <c:formatCode>0.0</c:formatCode>
                <c:ptCount val="12"/>
                <c:pt idx="0">
                  <c:v>68.7</c:v>
                </c:pt>
                <c:pt idx="1">
                  <c:v>19.2</c:v>
                </c:pt>
                <c:pt idx="2">
                  <c:v>34.8</c:v>
                </c:pt>
                <c:pt idx="3">
                  <c:v>7.8</c:v>
                </c:pt>
                <c:pt idx="4">
                  <c:v>111.9</c:v>
                </c:pt>
                <c:pt idx="5">
                  <c:v>146.1</c:v>
                </c:pt>
                <c:pt idx="6">
                  <c:v>128.7</c:v>
                </c:pt>
                <c:pt idx="7">
                  <c:v>66.8</c:v>
                </c:pt>
                <c:pt idx="8">
                  <c:v>183.9</c:v>
                </c:pt>
                <c:pt idx="9">
                  <c:v>68.1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0"/>
          <c:order val="10"/>
          <c:tx>
            <c:strRef>
              <c:f>Sheet1!$L$2</c:f>
              <c:strCache>
                <c:ptCount val="1"/>
                <c:pt idx="0">
                  <c:v>2017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Sheet1!$L$369:$L$380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1"/>
          <c:order val="11"/>
          <c:tx>
            <c:strRef>
              <c:f>Sheet1!$M$2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Sheet1!$M$369:$M$380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2"/>
          <c:order val="12"/>
          <c:tx>
            <c:strRef>
              <c:f>Sheet1!$N$2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Sheet1!$N$369:$N$380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ser>
          <c:idx val="13"/>
          <c:order val="13"/>
          <c:tx>
            <c:strRef>
              <c:f>Sheet1!$O$2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noFill/>
            </a:ln>
          </c:spPr>
          <c:cat>
            <c:strRef>
              <c:f>Sheet1!$A$369:$A$380</c:f>
              <c:strCache>
                <c:ptCount val="12"/>
                <c:pt idx="0">
                  <c:v>Jan Total:</c:v>
                </c:pt>
                <c:pt idx="1">
                  <c:v>Feb Total:</c:v>
                </c:pt>
                <c:pt idx="2">
                  <c:v>Mar Total:</c:v>
                </c:pt>
                <c:pt idx="3">
                  <c:v>Apr Total:</c:v>
                </c:pt>
                <c:pt idx="4">
                  <c:v>May Total:</c:v>
                </c:pt>
                <c:pt idx="5">
                  <c:v>Jun Total:</c:v>
                </c:pt>
                <c:pt idx="6">
                  <c:v>Jul Total:</c:v>
                </c:pt>
                <c:pt idx="7">
                  <c:v>Aug Total:</c:v>
                </c:pt>
                <c:pt idx="8">
                  <c:v>Sep Total:</c:v>
                </c:pt>
                <c:pt idx="9">
                  <c:v>Oct Total:</c:v>
                </c:pt>
                <c:pt idx="10">
                  <c:v>Nov Total:</c:v>
                </c:pt>
                <c:pt idx="11">
                  <c:v>Dec Total:</c:v>
                </c:pt>
              </c:strCache>
            </c:strRef>
          </c:cat>
          <c:val>
            <c:numRef>
              <c:f>Sheet1!$O$369:$O$380</c:f>
              <c:numCache>
                <c:formatCode>0.0</c:formatCode>
                <c:ptCount val="1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926760"/>
        <c:axId val="-2130082488"/>
        <c:axId val="-2130156120"/>
      </c:area3DChart>
      <c:catAx>
        <c:axId val="-2129926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-2130082488"/>
        <c:crosses val="autoZero"/>
        <c:auto val="1"/>
        <c:lblAlgn val="ctr"/>
        <c:lblOffset val="100"/>
        <c:noMultiLvlLbl val="0"/>
      </c:catAx>
      <c:valAx>
        <c:axId val="-21300824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2129926760"/>
        <c:crosses val="autoZero"/>
        <c:crossBetween val="midCat"/>
      </c:valAx>
      <c:serAx>
        <c:axId val="-2130156120"/>
        <c:scaling>
          <c:orientation val="maxMin"/>
        </c:scaling>
        <c:delete val="0"/>
        <c:axPos val="b"/>
        <c:majorTickMark val="out"/>
        <c:minorTickMark val="none"/>
        <c:tickLblPos val="nextTo"/>
        <c:crossAx val="-2130082488"/>
        <c:crosses val="autoZero"/>
        <c:tickLblSkip val="1"/>
        <c:tickMarkSkip val="1"/>
      </c:ser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685800</xdr:colOff>
      <xdr:row>2</xdr:row>
      <xdr:rowOff>88900</xdr:rowOff>
    </xdr:from>
    <xdr:to>
      <xdr:col>23</xdr:col>
      <xdr:colOff>304800</xdr:colOff>
      <xdr:row>35</xdr:row>
      <xdr:rowOff>88900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736600</xdr:colOff>
      <xdr:row>36</xdr:row>
      <xdr:rowOff>50800</xdr:rowOff>
    </xdr:from>
    <xdr:to>
      <xdr:col>23</xdr:col>
      <xdr:colOff>304800</xdr:colOff>
      <xdr:row>57</xdr:row>
      <xdr:rowOff>63500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43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418" sqref="K418"/>
    </sheetView>
  </sheetViews>
  <sheetFormatPr baseColWidth="10" defaultRowHeight="15" x14ac:dyDescent="0"/>
  <cols>
    <col min="1" max="1" width="17.1640625" customWidth="1"/>
    <col min="2" max="2" width="5.83203125" style="1" customWidth="1"/>
    <col min="3" max="8" width="10" style="1" customWidth="1"/>
    <col min="9" max="15" width="10.83203125" style="1"/>
  </cols>
  <sheetData>
    <row r="1" spans="1:15">
      <c r="B1" s="3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  <c r="N1" s="5" t="s">
        <v>1</v>
      </c>
      <c r="O1" s="5" t="s">
        <v>1</v>
      </c>
    </row>
    <row r="2" spans="1:15" s="7" customFormat="1">
      <c r="A2" s="6" t="s">
        <v>39</v>
      </c>
      <c r="B2" s="6">
        <v>2007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6">
        <v>2014</v>
      </c>
      <c r="J2" s="6">
        <v>2015</v>
      </c>
      <c r="K2" s="6">
        <v>2016</v>
      </c>
      <c r="L2" s="6">
        <v>2017</v>
      </c>
      <c r="M2" s="6">
        <v>2018</v>
      </c>
      <c r="N2" s="6">
        <v>2019</v>
      </c>
      <c r="O2" s="6">
        <v>2020</v>
      </c>
    </row>
    <row r="3" spans="1:15">
      <c r="A3" s="5">
        <v>41640</v>
      </c>
    </row>
    <row r="4" spans="1:15">
      <c r="A4" s="5">
        <v>41641</v>
      </c>
    </row>
    <row r="5" spans="1:15">
      <c r="A5" s="5">
        <v>41642</v>
      </c>
      <c r="F5" s="1">
        <v>1.5</v>
      </c>
    </row>
    <row r="6" spans="1:15">
      <c r="A6" s="5">
        <v>41643</v>
      </c>
    </row>
    <row r="7" spans="1:15">
      <c r="A7" s="5">
        <v>41644</v>
      </c>
      <c r="J7" s="1">
        <v>1.5</v>
      </c>
      <c r="K7" s="1">
        <v>4.2</v>
      </c>
    </row>
    <row r="8" spans="1:15">
      <c r="A8" s="5">
        <v>41645</v>
      </c>
      <c r="J8" s="1">
        <v>2.4</v>
      </c>
      <c r="K8" s="1">
        <v>9.6</v>
      </c>
    </row>
    <row r="9" spans="1:15">
      <c r="A9" s="5">
        <v>41646</v>
      </c>
      <c r="E9" s="1">
        <v>7.5</v>
      </c>
    </row>
    <row r="10" spans="1:15">
      <c r="A10" s="5">
        <v>41647</v>
      </c>
      <c r="G10" s="1">
        <v>7.5</v>
      </c>
    </row>
    <row r="11" spans="1:15">
      <c r="A11" s="5">
        <v>41648</v>
      </c>
      <c r="G11" s="1">
        <v>2</v>
      </c>
      <c r="J11" s="1">
        <v>17.100000000000001</v>
      </c>
    </row>
    <row r="12" spans="1:15">
      <c r="A12" s="5">
        <v>41649</v>
      </c>
      <c r="F12" s="1">
        <v>21</v>
      </c>
      <c r="J12" s="1">
        <v>10.8</v>
      </c>
    </row>
    <row r="13" spans="1:15">
      <c r="A13" s="5">
        <v>41650</v>
      </c>
      <c r="J13" s="1">
        <v>61.5</v>
      </c>
    </row>
    <row r="14" spans="1:15">
      <c r="A14" s="5">
        <v>41651</v>
      </c>
      <c r="F14" s="1">
        <v>6.5</v>
      </c>
      <c r="J14" s="1">
        <v>10.8</v>
      </c>
    </row>
    <row r="15" spans="1:15">
      <c r="A15" s="5">
        <v>41652</v>
      </c>
      <c r="C15" s="1">
        <v>19.5</v>
      </c>
      <c r="F15" s="1">
        <v>0.5</v>
      </c>
    </row>
    <row r="16" spans="1:15">
      <c r="A16" s="5">
        <v>41653</v>
      </c>
      <c r="F16" s="1">
        <v>4.5</v>
      </c>
      <c r="H16" s="1">
        <v>2.5</v>
      </c>
    </row>
    <row r="17" spans="1:11">
      <c r="A17" s="5">
        <v>41654</v>
      </c>
      <c r="F17" s="1">
        <v>2.5</v>
      </c>
      <c r="K17" s="1">
        <v>0.9</v>
      </c>
    </row>
    <row r="18" spans="1:11">
      <c r="A18" s="5">
        <v>41655</v>
      </c>
      <c r="C18" s="1">
        <v>3</v>
      </c>
    </row>
    <row r="19" spans="1:11">
      <c r="A19" s="5">
        <v>41656</v>
      </c>
      <c r="E19" s="1">
        <v>4.5</v>
      </c>
    </row>
    <row r="20" spans="1:11">
      <c r="A20" s="5">
        <v>41657</v>
      </c>
    </row>
    <row r="21" spans="1:11">
      <c r="A21" s="5">
        <v>41658</v>
      </c>
      <c r="C21" s="1">
        <v>21.5</v>
      </c>
    </row>
    <row r="22" spans="1:11">
      <c r="A22" s="5">
        <v>41659</v>
      </c>
      <c r="C22" s="1">
        <v>10.5</v>
      </c>
    </row>
    <row r="23" spans="1:11">
      <c r="A23" s="5">
        <v>41660</v>
      </c>
      <c r="C23" s="1">
        <v>12.5</v>
      </c>
      <c r="D23" s="1">
        <v>5.5</v>
      </c>
      <c r="G23" s="1">
        <v>19</v>
      </c>
      <c r="J23" s="1">
        <v>0.3</v>
      </c>
    </row>
    <row r="24" spans="1:11">
      <c r="A24" s="5">
        <v>41661</v>
      </c>
      <c r="K24" s="1">
        <v>7.2</v>
      </c>
    </row>
    <row r="25" spans="1:11">
      <c r="A25" s="5">
        <v>41662</v>
      </c>
      <c r="D25" s="1">
        <v>36</v>
      </c>
      <c r="F25" s="1">
        <v>9.5</v>
      </c>
      <c r="K25" s="1">
        <v>10.199999999999999</v>
      </c>
    </row>
    <row r="26" spans="1:11">
      <c r="A26" s="5">
        <v>41663</v>
      </c>
      <c r="D26" s="1">
        <v>11.5</v>
      </c>
    </row>
    <row r="27" spans="1:11">
      <c r="A27" s="5">
        <v>41664</v>
      </c>
      <c r="I27" s="1">
        <v>13.8</v>
      </c>
      <c r="J27" s="1">
        <v>0.9</v>
      </c>
    </row>
    <row r="28" spans="1:11">
      <c r="A28" s="5">
        <v>41665</v>
      </c>
      <c r="J28" s="1">
        <v>0.3</v>
      </c>
      <c r="K28" s="1">
        <v>3.3</v>
      </c>
    </row>
    <row r="29" spans="1:11">
      <c r="A29" s="5">
        <v>41666</v>
      </c>
      <c r="H29" s="1">
        <v>9</v>
      </c>
    </row>
    <row r="30" spans="1:11">
      <c r="A30" s="5">
        <v>41667</v>
      </c>
      <c r="K30" s="1">
        <v>15.3</v>
      </c>
    </row>
    <row r="31" spans="1:11">
      <c r="A31" s="5">
        <v>41668</v>
      </c>
      <c r="J31" s="1">
        <v>0.6</v>
      </c>
      <c r="K31" s="1">
        <v>1.5</v>
      </c>
    </row>
    <row r="32" spans="1:11">
      <c r="A32" s="5">
        <v>41669</v>
      </c>
      <c r="G32" s="1">
        <v>14.5</v>
      </c>
      <c r="K32" s="1">
        <v>9.3000000000000007</v>
      </c>
    </row>
    <row r="33" spans="1:11">
      <c r="A33" s="5">
        <v>41670</v>
      </c>
      <c r="G33" s="1">
        <v>6</v>
      </c>
      <c r="K33" s="1">
        <v>7.2</v>
      </c>
    </row>
    <row r="34" spans="1:11">
      <c r="A34" s="5">
        <v>41671</v>
      </c>
      <c r="H34" s="1">
        <v>14</v>
      </c>
      <c r="K34" s="1">
        <v>13.2</v>
      </c>
    </row>
    <row r="35" spans="1:11">
      <c r="A35" s="5">
        <v>41672</v>
      </c>
      <c r="F35" s="1">
        <v>0.5</v>
      </c>
      <c r="K35" s="1">
        <v>2.4</v>
      </c>
    </row>
    <row r="36" spans="1:11">
      <c r="A36" s="5">
        <v>41673</v>
      </c>
      <c r="D36" s="1">
        <v>1</v>
      </c>
      <c r="F36" s="1">
        <v>50</v>
      </c>
      <c r="G36" s="1">
        <v>27.5</v>
      </c>
    </row>
    <row r="37" spans="1:11">
      <c r="A37" s="5">
        <v>41674</v>
      </c>
      <c r="C37" s="1">
        <v>9.5</v>
      </c>
      <c r="F37" s="1">
        <v>5.5</v>
      </c>
      <c r="G37" s="1">
        <v>6</v>
      </c>
      <c r="I37" s="1">
        <v>0.3</v>
      </c>
      <c r="K37" s="1">
        <v>3</v>
      </c>
    </row>
    <row r="38" spans="1:11">
      <c r="A38" s="5">
        <v>41675</v>
      </c>
      <c r="C38" s="1">
        <v>2.5</v>
      </c>
      <c r="E38" s="1">
        <v>2</v>
      </c>
      <c r="F38" s="1">
        <v>2</v>
      </c>
    </row>
    <row r="39" spans="1:11">
      <c r="A39" s="5">
        <v>41676</v>
      </c>
      <c r="E39" s="1">
        <v>16.5</v>
      </c>
    </row>
    <row r="40" spans="1:11">
      <c r="A40" s="5">
        <v>41677</v>
      </c>
    </row>
    <row r="41" spans="1:11">
      <c r="A41" s="5">
        <v>41678</v>
      </c>
    </row>
    <row r="42" spans="1:11">
      <c r="A42" s="5">
        <v>41679</v>
      </c>
      <c r="E42" s="1">
        <v>12.5</v>
      </c>
      <c r="G42" s="1">
        <v>9</v>
      </c>
      <c r="H42" s="1">
        <v>3</v>
      </c>
    </row>
    <row r="43" spans="1:11">
      <c r="A43" s="5">
        <v>41680</v>
      </c>
      <c r="G43" s="1">
        <v>13.5</v>
      </c>
      <c r="H43" s="1">
        <v>1.5</v>
      </c>
    </row>
    <row r="44" spans="1:11">
      <c r="A44" s="5">
        <v>41681</v>
      </c>
      <c r="E44" s="1">
        <v>7</v>
      </c>
    </row>
    <row r="45" spans="1:11">
      <c r="A45" s="5">
        <v>41682</v>
      </c>
      <c r="C45" s="1">
        <v>19.5</v>
      </c>
      <c r="F45" s="1">
        <v>11.5</v>
      </c>
      <c r="J45" s="1">
        <v>18.3</v>
      </c>
      <c r="K45" s="1">
        <v>0.6</v>
      </c>
    </row>
    <row r="46" spans="1:11">
      <c r="A46" s="5">
        <v>41683</v>
      </c>
      <c r="C46" s="1">
        <v>2.5</v>
      </c>
      <c r="E46" s="1">
        <v>1.5</v>
      </c>
    </row>
    <row r="47" spans="1:11">
      <c r="A47" s="5">
        <v>41684</v>
      </c>
      <c r="C47" s="1">
        <v>1.5</v>
      </c>
      <c r="E47" s="1">
        <v>67</v>
      </c>
    </row>
    <row r="48" spans="1:11">
      <c r="A48" s="5">
        <v>41685</v>
      </c>
      <c r="D48" s="1">
        <v>5.5</v>
      </c>
      <c r="E48" s="1">
        <v>39</v>
      </c>
      <c r="I48" s="1">
        <v>5.4</v>
      </c>
      <c r="J48" s="1">
        <v>3.6</v>
      </c>
    </row>
    <row r="49" spans="1:10">
      <c r="A49" s="5">
        <v>41686</v>
      </c>
      <c r="I49" s="1">
        <v>26.1</v>
      </c>
    </row>
    <row r="50" spans="1:10">
      <c r="A50" s="5">
        <v>41687</v>
      </c>
      <c r="F50" s="1">
        <v>35</v>
      </c>
      <c r="I50" s="1">
        <v>15.3</v>
      </c>
    </row>
    <row r="51" spans="1:10">
      <c r="A51" s="5">
        <v>41688</v>
      </c>
      <c r="G51" s="1">
        <v>15.5</v>
      </c>
      <c r="I51" s="1">
        <v>0.3</v>
      </c>
      <c r="J51" s="1">
        <v>0.6</v>
      </c>
    </row>
    <row r="52" spans="1:10">
      <c r="A52" s="5">
        <v>41689</v>
      </c>
      <c r="G52" s="1">
        <v>5.5</v>
      </c>
    </row>
    <row r="53" spans="1:10">
      <c r="A53" s="5">
        <v>41690</v>
      </c>
      <c r="F53" s="1">
        <v>4</v>
      </c>
      <c r="G53" s="1">
        <v>9</v>
      </c>
      <c r="I53" s="1">
        <v>1.5</v>
      </c>
    </row>
    <row r="54" spans="1:10">
      <c r="A54" s="5">
        <v>41691</v>
      </c>
      <c r="G54" s="1">
        <v>7.5</v>
      </c>
    </row>
    <row r="55" spans="1:10">
      <c r="A55" s="5">
        <v>41692</v>
      </c>
      <c r="G55" s="1">
        <v>6</v>
      </c>
    </row>
    <row r="56" spans="1:10">
      <c r="A56" s="5">
        <v>41693</v>
      </c>
    </row>
    <row r="57" spans="1:10">
      <c r="A57" s="5">
        <v>41694</v>
      </c>
      <c r="D57" s="1">
        <v>10.5</v>
      </c>
      <c r="H57" s="1">
        <v>17</v>
      </c>
    </row>
    <row r="58" spans="1:10">
      <c r="A58" s="5">
        <v>41695</v>
      </c>
      <c r="C58" s="1">
        <v>4</v>
      </c>
      <c r="H58" s="1">
        <v>17</v>
      </c>
    </row>
    <row r="59" spans="1:10">
      <c r="A59" s="5">
        <v>41696</v>
      </c>
      <c r="I59" s="1">
        <v>0.3</v>
      </c>
    </row>
    <row r="60" spans="1:10">
      <c r="A60" s="5">
        <v>41697</v>
      </c>
      <c r="G60" s="1">
        <v>3.5</v>
      </c>
      <c r="H60" s="1">
        <v>2</v>
      </c>
      <c r="I60" s="1">
        <v>5.7</v>
      </c>
    </row>
    <row r="61" spans="1:10">
      <c r="A61" s="5">
        <v>41698</v>
      </c>
      <c r="C61" s="1">
        <v>4</v>
      </c>
      <c r="F61" s="1">
        <v>1.5</v>
      </c>
      <c r="G61" s="1">
        <v>6</v>
      </c>
      <c r="I61" s="1">
        <v>0.3</v>
      </c>
    </row>
    <row r="62" spans="1:10">
      <c r="A62" s="5">
        <v>40968</v>
      </c>
      <c r="G62" s="1">
        <v>71.5</v>
      </c>
    </row>
    <row r="63" spans="1:10">
      <c r="A63" s="5">
        <v>41699</v>
      </c>
      <c r="F63" s="1">
        <v>7</v>
      </c>
      <c r="G63" s="1">
        <v>50.5</v>
      </c>
      <c r="H63" s="1">
        <v>30.5</v>
      </c>
      <c r="I63" s="1">
        <v>5.0999999999999996</v>
      </c>
    </row>
    <row r="64" spans="1:10">
      <c r="A64" s="5">
        <v>41700</v>
      </c>
      <c r="G64" s="1">
        <v>33</v>
      </c>
      <c r="I64" s="1">
        <v>12.9</v>
      </c>
    </row>
    <row r="65" spans="1:11">
      <c r="A65" s="5">
        <v>41701</v>
      </c>
      <c r="G65" s="1">
        <v>33</v>
      </c>
    </row>
    <row r="66" spans="1:11">
      <c r="A66" s="5">
        <v>41702</v>
      </c>
      <c r="G66" s="1">
        <v>34</v>
      </c>
    </row>
    <row r="67" spans="1:11">
      <c r="A67" s="5">
        <v>41703</v>
      </c>
    </row>
    <row r="68" spans="1:11">
      <c r="A68" s="5">
        <v>41704</v>
      </c>
      <c r="E68" s="1">
        <v>28.5</v>
      </c>
      <c r="I68" s="1">
        <v>3.6</v>
      </c>
    </row>
    <row r="69" spans="1:11">
      <c r="A69" s="5">
        <v>41705</v>
      </c>
      <c r="E69" s="1">
        <v>1.5</v>
      </c>
      <c r="G69" s="1">
        <v>10</v>
      </c>
    </row>
    <row r="70" spans="1:11">
      <c r="A70" s="5">
        <v>41706</v>
      </c>
      <c r="E70" s="1">
        <v>54</v>
      </c>
      <c r="G70" s="1">
        <v>1.5</v>
      </c>
    </row>
    <row r="71" spans="1:11">
      <c r="A71" s="5">
        <v>41707</v>
      </c>
      <c r="E71" s="1">
        <v>5.5</v>
      </c>
      <c r="G71" s="1">
        <v>5</v>
      </c>
      <c r="I71" s="1">
        <v>29.1</v>
      </c>
    </row>
    <row r="72" spans="1:11">
      <c r="A72" s="5">
        <v>41708</v>
      </c>
      <c r="F72" s="1">
        <v>3.5</v>
      </c>
    </row>
    <row r="73" spans="1:11">
      <c r="A73" s="5">
        <v>41709</v>
      </c>
      <c r="F73" s="1">
        <v>22</v>
      </c>
      <c r="K73" s="1">
        <v>6.3</v>
      </c>
    </row>
    <row r="74" spans="1:11">
      <c r="A74" s="5">
        <v>41710</v>
      </c>
      <c r="F74" s="1">
        <v>10.5</v>
      </c>
      <c r="I74" s="1">
        <v>3.3</v>
      </c>
      <c r="K74" s="1">
        <v>12.6</v>
      </c>
    </row>
    <row r="75" spans="1:11">
      <c r="A75" s="5">
        <v>41711</v>
      </c>
      <c r="D75" s="1">
        <v>1</v>
      </c>
      <c r="H75" s="1">
        <v>1.5</v>
      </c>
      <c r="I75" s="1">
        <v>0.6</v>
      </c>
    </row>
    <row r="76" spans="1:11">
      <c r="A76" s="5">
        <v>41712</v>
      </c>
      <c r="D76" s="1">
        <v>1</v>
      </c>
      <c r="F76" s="1">
        <v>1.5</v>
      </c>
    </row>
    <row r="77" spans="1:11">
      <c r="A77" s="5">
        <v>41713</v>
      </c>
      <c r="D77" s="1">
        <v>15.5</v>
      </c>
    </row>
    <row r="78" spans="1:11">
      <c r="A78" s="5">
        <v>41714</v>
      </c>
      <c r="F78" s="1">
        <v>0.5</v>
      </c>
      <c r="I78" s="1">
        <v>1.3</v>
      </c>
    </row>
    <row r="79" spans="1:11">
      <c r="A79" s="5">
        <v>41715</v>
      </c>
      <c r="G79" s="1">
        <v>6</v>
      </c>
      <c r="H79" s="1">
        <v>1.5</v>
      </c>
    </row>
    <row r="80" spans="1:11">
      <c r="A80" s="5">
        <v>41716</v>
      </c>
      <c r="J80" s="1">
        <v>0.3</v>
      </c>
    </row>
    <row r="81" spans="1:11">
      <c r="A81" s="5">
        <v>41717</v>
      </c>
      <c r="K81" s="1">
        <v>8.1</v>
      </c>
    </row>
    <row r="82" spans="1:11">
      <c r="A82" s="5">
        <v>41718</v>
      </c>
      <c r="K82" s="1">
        <v>7.8</v>
      </c>
    </row>
    <row r="83" spans="1:11">
      <c r="A83" s="5">
        <v>41719</v>
      </c>
      <c r="H83" s="1">
        <v>2</v>
      </c>
      <c r="I83" s="1">
        <v>0.3</v>
      </c>
    </row>
    <row r="84" spans="1:11">
      <c r="A84" s="5">
        <v>41720</v>
      </c>
      <c r="F84" s="1">
        <v>14.5</v>
      </c>
      <c r="H84" s="1">
        <v>4.5</v>
      </c>
      <c r="I84" s="1">
        <v>5</v>
      </c>
    </row>
    <row r="85" spans="1:11">
      <c r="A85" s="5">
        <v>41721</v>
      </c>
      <c r="F85" s="1">
        <v>6.5</v>
      </c>
    </row>
    <row r="86" spans="1:11">
      <c r="A86" s="5">
        <v>41722</v>
      </c>
      <c r="F86" s="1">
        <v>2</v>
      </c>
      <c r="I86" s="1">
        <v>6</v>
      </c>
      <c r="J86" s="1">
        <v>8.6999999999999993</v>
      </c>
    </row>
    <row r="87" spans="1:11">
      <c r="A87" s="5">
        <v>41723</v>
      </c>
      <c r="C87" s="1">
        <v>19.5</v>
      </c>
      <c r="I87" s="1">
        <v>15.3</v>
      </c>
      <c r="J87" s="1">
        <v>1.2</v>
      </c>
    </row>
    <row r="88" spans="1:11">
      <c r="A88" s="5">
        <v>41724</v>
      </c>
      <c r="C88" s="1">
        <v>19.5</v>
      </c>
      <c r="D88" s="1">
        <v>1</v>
      </c>
      <c r="F88" s="1">
        <v>7</v>
      </c>
      <c r="I88" s="1">
        <v>5</v>
      </c>
    </row>
    <row r="89" spans="1:11">
      <c r="A89" s="5">
        <v>41725</v>
      </c>
      <c r="I89" s="1">
        <v>22.2</v>
      </c>
    </row>
    <row r="90" spans="1:11">
      <c r="A90" s="5">
        <v>41726</v>
      </c>
      <c r="G90" s="1">
        <v>16.5</v>
      </c>
      <c r="I90" s="1">
        <v>10.8</v>
      </c>
    </row>
    <row r="91" spans="1:11">
      <c r="A91" s="5">
        <v>41727</v>
      </c>
      <c r="E91" s="1">
        <v>5.5</v>
      </c>
      <c r="G91" s="1">
        <v>13.5</v>
      </c>
      <c r="H91" s="1">
        <v>5.5</v>
      </c>
      <c r="I91" s="1">
        <v>21</v>
      </c>
    </row>
    <row r="92" spans="1:11">
      <c r="A92" s="5">
        <v>41728</v>
      </c>
    </row>
    <row r="93" spans="1:11">
      <c r="A93" s="5">
        <v>41729</v>
      </c>
      <c r="E93" s="1">
        <v>2</v>
      </c>
      <c r="F93" s="1">
        <v>3</v>
      </c>
    </row>
    <row r="94" spans="1:11">
      <c r="A94" s="5">
        <v>41730</v>
      </c>
      <c r="I94" s="1">
        <v>0.3</v>
      </c>
    </row>
    <row r="95" spans="1:11">
      <c r="A95" s="5">
        <v>41731</v>
      </c>
      <c r="C95" s="1">
        <v>3</v>
      </c>
      <c r="G95" s="1">
        <v>2.5</v>
      </c>
    </row>
    <row r="96" spans="1:11">
      <c r="A96" s="5">
        <v>41732</v>
      </c>
    </row>
    <row r="97" spans="1:11">
      <c r="A97" s="5">
        <v>41733</v>
      </c>
      <c r="D97" s="1">
        <v>7</v>
      </c>
      <c r="I97" s="1">
        <v>20</v>
      </c>
    </row>
    <row r="98" spans="1:11">
      <c r="A98" s="5">
        <v>41734</v>
      </c>
      <c r="I98" s="1">
        <v>14.1</v>
      </c>
    </row>
    <row r="99" spans="1:11">
      <c r="A99" s="5">
        <v>41735</v>
      </c>
      <c r="I99" s="1">
        <v>3.6</v>
      </c>
      <c r="J99" s="1">
        <v>0.9</v>
      </c>
    </row>
    <row r="100" spans="1:11">
      <c r="A100" s="5">
        <v>41736</v>
      </c>
      <c r="E100" s="1">
        <v>2.5</v>
      </c>
      <c r="J100" s="1">
        <v>20.100000000000001</v>
      </c>
    </row>
    <row r="101" spans="1:11">
      <c r="A101" s="5">
        <v>41737</v>
      </c>
      <c r="E101" s="1">
        <v>3.5</v>
      </c>
      <c r="H101" s="1">
        <v>0.5</v>
      </c>
      <c r="J101" s="1">
        <v>17.7</v>
      </c>
    </row>
    <row r="102" spans="1:11">
      <c r="A102" s="5">
        <v>41738</v>
      </c>
    </row>
    <row r="103" spans="1:11">
      <c r="A103" s="5">
        <v>41739</v>
      </c>
      <c r="D103" s="1">
        <v>5</v>
      </c>
      <c r="I103" s="1">
        <v>6</v>
      </c>
    </row>
    <row r="104" spans="1:11">
      <c r="A104" s="5">
        <v>41740</v>
      </c>
      <c r="E104" s="1">
        <v>2</v>
      </c>
      <c r="F104" s="1">
        <v>18.5</v>
      </c>
      <c r="I104" s="1">
        <v>17</v>
      </c>
    </row>
    <row r="105" spans="1:11">
      <c r="A105" s="5">
        <v>41741</v>
      </c>
      <c r="F105" s="1">
        <v>2</v>
      </c>
      <c r="I105" s="1">
        <v>10</v>
      </c>
    </row>
    <row r="106" spans="1:11">
      <c r="A106" s="5">
        <v>41742</v>
      </c>
      <c r="C106" s="1">
        <v>4.5</v>
      </c>
      <c r="F106" s="1">
        <v>1.5</v>
      </c>
    </row>
    <row r="107" spans="1:11">
      <c r="A107" s="5">
        <v>41743</v>
      </c>
      <c r="D107" s="1">
        <v>23</v>
      </c>
      <c r="F107" s="1">
        <v>0.5</v>
      </c>
    </row>
    <row r="108" spans="1:11">
      <c r="A108" s="5">
        <v>41744</v>
      </c>
      <c r="D108" s="1">
        <v>7.5</v>
      </c>
    </row>
    <row r="109" spans="1:11">
      <c r="A109" s="5">
        <v>41745</v>
      </c>
      <c r="H109" s="1">
        <v>1</v>
      </c>
    </row>
    <row r="110" spans="1:11">
      <c r="A110" s="5">
        <v>41746</v>
      </c>
      <c r="J110" s="1">
        <v>6.6</v>
      </c>
      <c r="K110" s="1">
        <v>1.8</v>
      </c>
    </row>
    <row r="111" spans="1:11">
      <c r="A111" s="5">
        <v>41747</v>
      </c>
      <c r="J111" s="1">
        <v>5.7</v>
      </c>
    </row>
    <row r="112" spans="1:11">
      <c r="A112" s="5">
        <v>41748</v>
      </c>
      <c r="G112" s="1">
        <v>9</v>
      </c>
      <c r="J112" s="1">
        <v>12</v>
      </c>
    </row>
    <row r="113" spans="1:11">
      <c r="A113" s="5">
        <v>41749</v>
      </c>
      <c r="J113" s="1">
        <v>0.9</v>
      </c>
    </row>
    <row r="114" spans="1:11">
      <c r="A114" s="5">
        <v>41750</v>
      </c>
      <c r="F114" s="1">
        <v>3.5</v>
      </c>
      <c r="J114" s="1">
        <v>0.6</v>
      </c>
    </row>
    <row r="115" spans="1:11">
      <c r="A115" s="5">
        <v>41751</v>
      </c>
      <c r="B115" s="1">
        <v>2</v>
      </c>
      <c r="H115" s="1">
        <v>4.5</v>
      </c>
      <c r="J115" s="1">
        <v>0.6</v>
      </c>
      <c r="K115" s="1">
        <v>1.8</v>
      </c>
    </row>
    <row r="116" spans="1:11">
      <c r="A116" s="5">
        <v>41752</v>
      </c>
      <c r="B116" s="1">
        <v>4.5</v>
      </c>
      <c r="G116" s="1">
        <v>2</v>
      </c>
      <c r="K116" s="1">
        <v>0.9</v>
      </c>
    </row>
    <row r="117" spans="1:11">
      <c r="A117" s="5">
        <v>41753</v>
      </c>
      <c r="B117" s="1">
        <v>2</v>
      </c>
      <c r="G117" s="1">
        <v>1</v>
      </c>
    </row>
    <row r="118" spans="1:11">
      <c r="A118" s="5">
        <v>41754</v>
      </c>
      <c r="D118" s="1">
        <v>12</v>
      </c>
      <c r="E118" s="1">
        <v>30</v>
      </c>
      <c r="G118" s="1">
        <v>1.5</v>
      </c>
    </row>
    <row r="119" spans="1:11">
      <c r="A119" s="5">
        <v>41755</v>
      </c>
      <c r="D119" s="1">
        <v>10.5</v>
      </c>
      <c r="J119" s="1">
        <v>11.1</v>
      </c>
    </row>
    <row r="120" spans="1:11">
      <c r="A120" s="5">
        <v>41756</v>
      </c>
      <c r="C120" s="1">
        <v>2.5</v>
      </c>
      <c r="D120" s="1">
        <v>7</v>
      </c>
      <c r="J120" s="1">
        <v>0.3</v>
      </c>
    </row>
    <row r="121" spans="1:11">
      <c r="A121" s="5">
        <v>41757</v>
      </c>
      <c r="B121" s="1">
        <v>22</v>
      </c>
      <c r="C121" s="1">
        <v>22.5</v>
      </c>
      <c r="D121" s="1">
        <v>7</v>
      </c>
    </row>
    <row r="122" spans="1:11">
      <c r="A122" s="5">
        <v>41758</v>
      </c>
      <c r="B122" s="1">
        <v>4</v>
      </c>
      <c r="C122" s="1">
        <v>3.5</v>
      </c>
    </row>
    <row r="123" spans="1:11">
      <c r="A123" s="5">
        <v>41759</v>
      </c>
      <c r="B123" s="1">
        <v>24</v>
      </c>
      <c r="H123" s="1">
        <v>2</v>
      </c>
      <c r="I123" s="1">
        <v>9.3000000000000007</v>
      </c>
      <c r="K123" s="1">
        <v>3.3</v>
      </c>
    </row>
    <row r="124" spans="1:11">
      <c r="A124" s="5">
        <v>41760</v>
      </c>
      <c r="K124" s="1">
        <v>8.6999999999999993</v>
      </c>
    </row>
    <row r="125" spans="1:11">
      <c r="A125" s="5">
        <v>41761</v>
      </c>
      <c r="K125" s="1">
        <v>3.9</v>
      </c>
    </row>
    <row r="126" spans="1:11">
      <c r="A126" s="5">
        <v>41762</v>
      </c>
      <c r="F126" s="1">
        <v>5.5</v>
      </c>
      <c r="G126" s="1">
        <v>8.5</v>
      </c>
      <c r="I126" s="1">
        <v>9.6</v>
      </c>
    </row>
    <row r="127" spans="1:11">
      <c r="A127" s="5">
        <v>41763</v>
      </c>
      <c r="B127" s="1">
        <v>2.5</v>
      </c>
      <c r="I127" s="1">
        <v>3.6</v>
      </c>
    </row>
    <row r="128" spans="1:11">
      <c r="A128" s="5">
        <v>41764</v>
      </c>
      <c r="E128" s="1">
        <v>16.5</v>
      </c>
    </row>
    <row r="129" spans="1:11">
      <c r="A129" s="5">
        <v>41765</v>
      </c>
    </row>
    <row r="130" spans="1:11">
      <c r="A130" s="5">
        <v>41766</v>
      </c>
      <c r="C130" s="1">
        <v>3</v>
      </c>
    </row>
    <row r="131" spans="1:11">
      <c r="A131" s="5">
        <v>41767</v>
      </c>
      <c r="K131" s="1">
        <v>1.5</v>
      </c>
    </row>
    <row r="132" spans="1:11">
      <c r="A132" s="5">
        <v>41768</v>
      </c>
      <c r="K132" s="1">
        <v>39.6</v>
      </c>
    </row>
    <row r="133" spans="1:11">
      <c r="A133" s="5">
        <v>41769</v>
      </c>
      <c r="E133" s="1">
        <v>4.5</v>
      </c>
      <c r="K133" s="1">
        <v>8.1</v>
      </c>
    </row>
    <row r="134" spans="1:11">
      <c r="A134" s="5">
        <v>41770</v>
      </c>
      <c r="G134" s="1">
        <v>3</v>
      </c>
      <c r="I134" s="1">
        <v>4.8</v>
      </c>
      <c r="J134" s="1">
        <v>4.5</v>
      </c>
      <c r="K134" s="1">
        <v>6.9</v>
      </c>
    </row>
    <row r="135" spans="1:11">
      <c r="A135" s="5">
        <v>41771</v>
      </c>
      <c r="F135" s="1">
        <v>5</v>
      </c>
      <c r="I135" s="1">
        <v>0.3</v>
      </c>
      <c r="J135" s="1">
        <v>1.8</v>
      </c>
      <c r="K135" s="1">
        <v>4.8</v>
      </c>
    </row>
    <row r="136" spans="1:11">
      <c r="A136" s="5">
        <v>41772</v>
      </c>
      <c r="F136" s="1">
        <v>2</v>
      </c>
      <c r="J136" s="1">
        <v>0.3</v>
      </c>
      <c r="K136" s="1">
        <v>1.5</v>
      </c>
    </row>
    <row r="137" spans="1:11">
      <c r="A137" s="5">
        <v>41773</v>
      </c>
      <c r="G137" s="1">
        <v>1.5</v>
      </c>
      <c r="H137" s="1">
        <v>9.5</v>
      </c>
      <c r="K137" s="1">
        <v>0.3</v>
      </c>
    </row>
    <row r="138" spans="1:11">
      <c r="A138" s="5">
        <v>41774</v>
      </c>
      <c r="H138" s="1">
        <v>0.5</v>
      </c>
    </row>
    <row r="139" spans="1:11">
      <c r="A139" s="5">
        <v>41775</v>
      </c>
      <c r="C139" s="1">
        <v>7.5</v>
      </c>
      <c r="H139" s="1">
        <v>3.5</v>
      </c>
    </row>
    <row r="140" spans="1:11">
      <c r="A140" s="5">
        <v>41776</v>
      </c>
      <c r="D140" s="1">
        <v>3</v>
      </c>
      <c r="H140" s="1">
        <v>1</v>
      </c>
    </row>
    <row r="141" spans="1:11">
      <c r="A141" s="5">
        <v>41777</v>
      </c>
      <c r="B141" s="1">
        <v>29</v>
      </c>
      <c r="C141" s="1">
        <v>4.5</v>
      </c>
    </row>
    <row r="142" spans="1:11">
      <c r="A142" s="5">
        <v>41778</v>
      </c>
      <c r="B142" s="1">
        <v>11</v>
      </c>
      <c r="J142" s="1">
        <v>1.5</v>
      </c>
    </row>
    <row r="143" spans="1:11">
      <c r="A143" s="5">
        <v>41779</v>
      </c>
      <c r="J143" s="1">
        <v>11.4</v>
      </c>
    </row>
    <row r="144" spans="1:11">
      <c r="A144" s="5">
        <v>41780</v>
      </c>
      <c r="C144" s="1">
        <v>2.5</v>
      </c>
    </row>
    <row r="145" spans="1:11">
      <c r="A145" s="5">
        <v>41781</v>
      </c>
      <c r="B145" s="1">
        <v>6.5</v>
      </c>
      <c r="J145" s="1">
        <v>0.3</v>
      </c>
    </row>
    <row r="146" spans="1:11">
      <c r="A146" s="5">
        <v>41782</v>
      </c>
      <c r="F146" s="1">
        <v>25</v>
      </c>
      <c r="H146" s="1">
        <v>7.5</v>
      </c>
      <c r="I146" s="1">
        <v>18.5</v>
      </c>
    </row>
    <row r="147" spans="1:11">
      <c r="A147" s="5">
        <v>41783</v>
      </c>
      <c r="C147" s="1">
        <v>3</v>
      </c>
      <c r="F147" s="1">
        <v>9.5</v>
      </c>
      <c r="J147" s="1">
        <v>0.3</v>
      </c>
      <c r="K147" s="1">
        <v>2.4</v>
      </c>
    </row>
    <row r="148" spans="1:11">
      <c r="A148" s="5">
        <v>41784</v>
      </c>
      <c r="E148" s="1">
        <v>9.5</v>
      </c>
      <c r="F148" s="1">
        <v>3.5</v>
      </c>
      <c r="G148" s="1">
        <v>31.5</v>
      </c>
    </row>
    <row r="149" spans="1:11">
      <c r="A149" s="5">
        <v>41785</v>
      </c>
      <c r="E149" s="1">
        <v>12.5</v>
      </c>
      <c r="G149" s="1">
        <v>3.5</v>
      </c>
      <c r="J149" s="1">
        <v>0.3</v>
      </c>
      <c r="K149" s="1">
        <v>7.8</v>
      </c>
    </row>
    <row r="150" spans="1:11">
      <c r="A150" s="5">
        <v>41786</v>
      </c>
      <c r="D150" s="1">
        <v>3</v>
      </c>
      <c r="E150" s="1">
        <v>3</v>
      </c>
      <c r="G150" s="1">
        <v>0.5</v>
      </c>
      <c r="K150" s="1">
        <v>13.5</v>
      </c>
    </row>
    <row r="151" spans="1:11">
      <c r="A151" s="5">
        <v>41787</v>
      </c>
      <c r="J151" s="1">
        <v>0.3</v>
      </c>
      <c r="K151" s="1">
        <v>8.1</v>
      </c>
    </row>
    <row r="152" spans="1:11">
      <c r="A152" s="5">
        <v>41788</v>
      </c>
      <c r="E152" s="1">
        <v>13</v>
      </c>
      <c r="J152" s="1">
        <v>2.4</v>
      </c>
      <c r="K152" s="1">
        <v>4.8</v>
      </c>
    </row>
    <row r="153" spans="1:11">
      <c r="A153" s="5">
        <v>41789</v>
      </c>
      <c r="B153" s="1">
        <v>15</v>
      </c>
      <c r="E153" s="1">
        <v>9.5</v>
      </c>
      <c r="H153" s="1">
        <v>1</v>
      </c>
      <c r="J153" s="1">
        <v>7</v>
      </c>
    </row>
    <row r="154" spans="1:11">
      <c r="A154" s="5">
        <v>41790</v>
      </c>
      <c r="B154" s="1">
        <v>2</v>
      </c>
      <c r="E154" s="1">
        <v>13.5</v>
      </c>
    </row>
    <row r="155" spans="1:11">
      <c r="A155" s="5">
        <v>41791</v>
      </c>
      <c r="I155" s="1">
        <v>2.5</v>
      </c>
    </row>
    <row r="156" spans="1:11">
      <c r="A156" s="5">
        <v>41792</v>
      </c>
      <c r="H156" s="1">
        <v>44.5</v>
      </c>
      <c r="I156" s="1">
        <v>15</v>
      </c>
      <c r="J156" s="1">
        <v>2</v>
      </c>
    </row>
    <row r="157" spans="1:11">
      <c r="A157" s="5">
        <v>41793</v>
      </c>
      <c r="D157" s="1">
        <v>5</v>
      </c>
      <c r="G157" s="1">
        <v>19</v>
      </c>
      <c r="H157" s="1">
        <v>9.5</v>
      </c>
      <c r="I157" s="1">
        <v>3.5</v>
      </c>
      <c r="J157" s="1">
        <v>1</v>
      </c>
      <c r="K157" s="1">
        <v>1.8</v>
      </c>
    </row>
    <row r="158" spans="1:11">
      <c r="A158" s="5">
        <v>41794</v>
      </c>
      <c r="C158" s="1">
        <v>7</v>
      </c>
      <c r="D158" s="1">
        <v>5.5</v>
      </c>
      <c r="I158" s="1">
        <v>0.5</v>
      </c>
      <c r="K158" s="1">
        <v>7.2</v>
      </c>
    </row>
    <row r="159" spans="1:11">
      <c r="A159" s="5">
        <v>41795</v>
      </c>
      <c r="D159" s="1">
        <v>4.5</v>
      </c>
      <c r="G159" s="1">
        <v>5</v>
      </c>
      <c r="J159" s="1">
        <v>0.9</v>
      </c>
      <c r="K159" s="1">
        <v>12.8</v>
      </c>
    </row>
    <row r="160" spans="1:11">
      <c r="A160" s="5">
        <v>41796</v>
      </c>
      <c r="D160" s="1">
        <v>5.5</v>
      </c>
      <c r="F160" s="1">
        <v>3.5</v>
      </c>
      <c r="G160" s="1">
        <v>4.5</v>
      </c>
      <c r="J160" s="1">
        <v>0.6</v>
      </c>
      <c r="K160" s="1">
        <v>18</v>
      </c>
    </row>
    <row r="161" spans="1:11">
      <c r="A161" s="5">
        <v>41797</v>
      </c>
      <c r="D161" s="1">
        <v>10.5</v>
      </c>
      <c r="H161" s="1">
        <v>0.5</v>
      </c>
      <c r="K161" s="1">
        <v>4.8</v>
      </c>
    </row>
    <row r="162" spans="1:11">
      <c r="A162" s="5">
        <v>41798</v>
      </c>
      <c r="K162" s="1">
        <v>18.399999999999999</v>
      </c>
    </row>
    <row r="163" spans="1:11">
      <c r="A163" s="5">
        <v>41799</v>
      </c>
      <c r="D163" s="1">
        <v>5.5</v>
      </c>
      <c r="K163" s="1">
        <v>3.4</v>
      </c>
    </row>
    <row r="164" spans="1:11">
      <c r="A164" s="5">
        <v>41800</v>
      </c>
      <c r="B164" s="1">
        <v>1</v>
      </c>
      <c r="C164" s="1">
        <v>15</v>
      </c>
      <c r="D164" s="1">
        <v>8.5</v>
      </c>
      <c r="H164" s="1">
        <v>2.5</v>
      </c>
      <c r="J164" s="1">
        <v>0.3</v>
      </c>
      <c r="K164" s="1">
        <v>7</v>
      </c>
    </row>
    <row r="165" spans="1:11">
      <c r="A165" s="5">
        <v>41801</v>
      </c>
      <c r="C165" s="1">
        <v>11</v>
      </c>
      <c r="H165" s="1">
        <v>0.5</v>
      </c>
      <c r="K165" s="1">
        <v>3</v>
      </c>
    </row>
    <row r="166" spans="1:11">
      <c r="A166" s="5">
        <v>41802</v>
      </c>
      <c r="C166" s="1">
        <v>0.5</v>
      </c>
      <c r="H166" s="1">
        <v>24.5</v>
      </c>
    </row>
    <row r="167" spans="1:11">
      <c r="A167" s="5">
        <v>41803</v>
      </c>
      <c r="H167" s="1">
        <v>6</v>
      </c>
    </row>
    <row r="168" spans="1:11">
      <c r="A168" s="5">
        <v>41804</v>
      </c>
      <c r="D168" s="1">
        <v>1</v>
      </c>
      <c r="H168" s="1">
        <v>1.5</v>
      </c>
      <c r="I168" s="1">
        <v>9.5</v>
      </c>
      <c r="K168" s="1">
        <v>0.3</v>
      </c>
    </row>
    <row r="169" spans="1:11">
      <c r="A169" s="5">
        <v>41805</v>
      </c>
      <c r="B169" s="1">
        <v>9.5</v>
      </c>
      <c r="D169" s="1">
        <v>1.5</v>
      </c>
      <c r="I169" s="1">
        <v>6.5</v>
      </c>
      <c r="J169" s="1">
        <v>0.3</v>
      </c>
    </row>
    <row r="170" spans="1:11">
      <c r="A170" s="5">
        <v>41806</v>
      </c>
      <c r="E170" s="1">
        <v>1.5</v>
      </c>
      <c r="G170" s="1">
        <v>4</v>
      </c>
      <c r="I170" s="1">
        <v>3</v>
      </c>
      <c r="J170" s="1">
        <v>8.6999999999999993</v>
      </c>
    </row>
    <row r="171" spans="1:11">
      <c r="A171" s="5">
        <v>41807</v>
      </c>
      <c r="E171" s="1">
        <v>19.5</v>
      </c>
      <c r="F171" s="1">
        <v>3.5</v>
      </c>
      <c r="G171" s="1">
        <v>5.5</v>
      </c>
      <c r="J171" s="1">
        <v>34.5</v>
      </c>
      <c r="K171" s="1">
        <v>2.7</v>
      </c>
    </row>
    <row r="172" spans="1:11">
      <c r="A172" s="5">
        <v>41808</v>
      </c>
      <c r="E172" s="1">
        <v>6</v>
      </c>
      <c r="F172" s="1">
        <v>3</v>
      </c>
      <c r="I172" s="1">
        <v>0.3</v>
      </c>
      <c r="J172" s="1">
        <v>15</v>
      </c>
      <c r="K172" s="1">
        <v>18.600000000000001</v>
      </c>
    </row>
    <row r="173" spans="1:11">
      <c r="A173" s="5">
        <v>41809</v>
      </c>
      <c r="C173" s="1">
        <v>4.5</v>
      </c>
      <c r="G173" s="1">
        <v>1</v>
      </c>
      <c r="H173" s="1">
        <v>6.5</v>
      </c>
      <c r="J173" s="1">
        <v>39.9</v>
      </c>
      <c r="K173" s="1">
        <v>0.3</v>
      </c>
    </row>
    <row r="174" spans="1:11">
      <c r="A174" s="5">
        <v>41810</v>
      </c>
      <c r="B174" s="1">
        <v>18</v>
      </c>
      <c r="C174" s="1">
        <v>16.5</v>
      </c>
      <c r="K174" s="1">
        <v>19.8</v>
      </c>
    </row>
    <row r="175" spans="1:11">
      <c r="A175" s="5">
        <v>41811</v>
      </c>
      <c r="D175" s="1">
        <v>16</v>
      </c>
      <c r="I175" s="1">
        <v>0.3</v>
      </c>
      <c r="K175" s="1">
        <v>7.1</v>
      </c>
    </row>
    <row r="176" spans="1:11">
      <c r="A176" s="5">
        <v>41812</v>
      </c>
      <c r="F176" s="1">
        <v>19</v>
      </c>
      <c r="G176" s="1">
        <v>8</v>
      </c>
      <c r="I176" s="1">
        <v>0.3</v>
      </c>
      <c r="K176" s="1">
        <v>8.6</v>
      </c>
    </row>
    <row r="177" spans="1:11">
      <c r="A177" s="5">
        <v>41813</v>
      </c>
      <c r="F177" s="1">
        <v>5</v>
      </c>
      <c r="G177" s="1">
        <v>3.5</v>
      </c>
      <c r="H177" s="1">
        <v>1</v>
      </c>
      <c r="I177" s="1">
        <v>0.3</v>
      </c>
      <c r="K177" s="1">
        <v>1.5</v>
      </c>
    </row>
    <row r="178" spans="1:11">
      <c r="A178" s="5">
        <v>41814</v>
      </c>
      <c r="D178" s="1">
        <v>2.5</v>
      </c>
      <c r="F178" s="1">
        <v>1</v>
      </c>
      <c r="H178" s="1">
        <v>3</v>
      </c>
      <c r="I178" s="1">
        <v>14</v>
      </c>
      <c r="K178" s="1">
        <v>6.3</v>
      </c>
    </row>
    <row r="179" spans="1:11">
      <c r="A179" s="5">
        <v>41815</v>
      </c>
      <c r="H179" s="1">
        <v>15</v>
      </c>
      <c r="I179" s="1">
        <v>51.3</v>
      </c>
      <c r="K179" s="1">
        <v>4.5</v>
      </c>
    </row>
    <row r="180" spans="1:11">
      <c r="A180" s="5">
        <v>41816</v>
      </c>
      <c r="B180" s="1">
        <v>34</v>
      </c>
      <c r="C180" s="1">
        <v>1.5</v>
      </c>
      <c r="D180" s="1">
        <v>1.5</v>
      </c>
      <c r="E180" s="1">
        <v>10.5</v>
      </c>
      <c r="I180" s="1">
        <v>2.7</v>
      </c>
    </row>
    <row r="181" spans="1:11">
      <c r="A181" s="5">
        <v>41817</v>
      </c>
      <c r="B181" s="1">
        <v>12.5</v>
      </c>
      <c r="I181" s="1">
        <v>1.3</v>
      </c>
    </row>
    <row r="182" spans="1:11">
      <c r="A182" s="5">
        <v>41818</v>
      </c>
      <c r="B182" s="1">
        <v>9.5</v>
      </c>
      <c r="D182" s="1">
        <v>5.5</v>
      </c>
      <c r="I182" s="1">
        <v>22.5</v>
      </c>
    </row>
    <row r="183" spans="1:11">
      <c r="A183" s="5">
        <v>41819</v>
      </c>
      <c r="D183" s="1">
        <v>2.5</v>
      </c>
      <c r="G183" s="1">
        <v>1.5</v>
      </c>
      <c r="H183" s="1">
        <v>1</v>
      </c>
      <c r="I183" s="1">
        <v>9</v>
      </c>
    </row>
    <row r="184" spans="1:11">
      <c r="A184" s="5">
        <v>41820</v>
      </c>
      <c r="B184" s="1">
        <v>3.5</v>
      </c>
      <c r="C184" s="1">
        <v>4</v>
      </c>
      <c r="D184" s="1">
        <v>0.5</v>
      </c>
      <c r="F184" s="1">
        <v>1</v>
      </c>
    </row>
    <row r="185" spans="1:11">
      <c r="A185" s="5">
        <v>41821</v>
      </c>
      <c r="D185" s="1">
        <v>10</v>
      </c>
      <c r="E185" s="1">
        <v>1.5</v>
      </c>
      <c r="G185" s="1">
        <v>2</v>
      </c>
      <c r="I185" s="1">
        <v>0.6</v>
      </c>
      <c r="K185" s="1">
        <v>8.6999999999999993</v>
      </c>
    </row>
    <row r="186" spans="1:11">
      <c r="A186" s="5">
        <v>41822</v>
      </c>
      <c r="B186" s="1">
        <v>5.5</v>
      </c>
      <c r="C186" s="1">
        <v>5</v>
      </c>
      <c r="D186" s="1">
        <v>4</v>
      </c>
      <c r="G186" s="1">
        <v>4.5</v>
      </c>
      <c r="J186" s="1">
        <v>1.2</v>
      </c>
    </row>
    <row r="187" spans="1:11">
      <c r="A187" s="5">
        <v>41823</v>
      </c>
      <c r="B187" s="1">
        <v>6</v>
      </c>
      <c r="D187" s="1">
        <v>8</v>
      </c>
      <c r="E187" s="1">
        <v>8</v>
      </c>
      <c r="J187" s="1">
        <v>0.3</v>
      </c>
    </row>
    <row r="188" spans="1:11">
      <c r="A188" s="5">
        <v>41824</v>
      </c>
      <c r="B188" s="1">
        <v>8</v>
      </c>
      <c r="F188" s="1">
        <v>15.5</v>
      </c>
      <c r="J188" s="1">
        <v>0.9</v>
      </c>
    </row>
    <row r="189" spans="1:11">
      <c r="A189" s="5">
        <v>41825</v>
      </c>
      <c r="B189" s="1">
        <v>6</v>
      </c>
      <c r="D189" s="1">
        <v>1.5</v>
      </c>
      <c r="F189" s="1">
        <v>4</v>
      </c>
      <c r="I189" s="1">
        <v>0.3</v>
      </c>
      <c r="K189" s="1">
        <v>2.8</v>
      </c>
    </row>
    <row r="190" spans="1:11">
      <c r="A190" s="5">
        <v>41826</v>
      </c>
      <c r="B190" s="1">
        <v>13.5</v>
      </c>
      <c r="C190" s="1">
        <v>1</v>
      </c>
      <c r="F190" s="1">
        <v>5.5</v>
      </c>
      <c r="I190" s="1">
        <v>7.8</v>
      </c>
      <c r="K190" s="1">
        <v>14.4</v>
      </c>
    </row>
    <row r="191" spans="1:11">
      <c r="A191" s="5">
        <v>41827</v>
      </c>
      <c r="B191" s="1">
        <v>6.5</v>
      </c>
      <c r="E191" s="1">
        <v>3.5</v>
      </c>
      <c r="F191" s="1">
        <v>10.5</v>
      </c>
      <c r="I191" s="1">
        <v>2.4</v>
      </c>
      <c r="K191" s="1">
        <v>0.7</v>
      </c>
    </row>
    <row r="192" spans="1:11">
      <c r="A192" s="5">
        <v>41828</v>
      </c>
      <c r="B192" s="1">
        <v>10</v>
      </c>
      <c r="C192" s="1">
        <v>17.5</v>
      </c>
      <c r="F192" s="1">
        <v>1</v>
      </c>
      <c r="K192" s="1">
        <v>0.3</v>
      </c>
    </row>
    <row r="193" spans="1:11">
      <c r="A193" s="5">
        <v>41829</v>
      </c>
      <c r="C193" s="1">
        <v>2</v>
      </c>
      <c r="F193" s="1">
        <v>1</v>
      </c>
    </row>
    <row r="194" spans="1:11">
      <c r="A194" s="5">
        <v>41830</v>
      </c>
      <c r="C194" s="1">
        <v>13</v>
      </c>
      <c r="E194" s="1">
        <v>3.5</v>
      </c>
      <c r="I194" s="1">
        <v>6.6</v>
      </c>
      <c r="J194" s="1">
        <v>5.0999999999999996</v>
      </c>
    </row>
    <row r="195" spans="1:11">
      <c r="A195" s="5">
        <v>41831</v>
      </c>
      <c r="F195" s="1">
        <v>2.5</v>
      </c>
      <c r="G195" s="1">
        <v>25</v>
      </c>
      <c r="I195" s="1">
        <v>6.3</v>
      </c>
      <c r="J195" s="1">
        <v>6.9</v>
      </c>
      <c r="K195" s="1">
        <v>11.7</v>
      </c>
    </row>
    <row r="196" spans="1:11">
      <c r="A196" s="5">
        <v>41832</v>
      </c>
      <c r="D196" s="1">
        <v>1.5</v>
      </c>
      <c r="G196" s="1">
        <v>9.5</v>
      </c>
      <c r="I196" s="1">
        <v>0.3</v>
      </c>
      <c r="J196" s="1">
        <v>12.3</v>
      </c>
      <c r="K196" s="1">
        <v>2.4</v>
      </c>
    </row>
    <row r="197" spans="1:11">
      <c r="A197" s="5">
        <v>41833</v>
      </c>
      <c r="I197" s="1">
        <v>0.3</v>
      </c>
      <c r="J197" s="1">
        <v>6</v>
      </c>
      <c r="K197" s="1">
        <v>2.2000000000000002</v>
      </c>
    </row>
    <row r="198" spans="1:11">
      <c r="A198" s="5">
        <v>41834</v>
      </c>
      <c r="D198" s="1">
        <v>1.5</v>
      </c>
      <c r="E198" s="1">
        <v>34</v>
      </c>
      <c r="G198" s="1">
        <v>4</v>
      </c>
      <c r="J198" s="1">
        <v>1.8</v>
      </c>
      <c r="K198" s="1">
        <v>0.2</v>
      </c>
    </row>
    <row r="199" spans="1:11">
      <c r="A199" s="5">
        <v>41835</v>
      </c>
      <c r="E199" s="1">
        <v>22.5</v>
      </c>
      <c r="H199" s="1">
        <v>7.5</v>
      </c>
      <c r="I199" s="1">
        <v>0.3</v>
      </c>
      <c r="J199" s="1">
        <v>1.5</v>
      </c>
    </row>
    <row r="200" spans="1:11">
      <c r="A200" s="5">
        <v>41836</v>
      </c>
      <c r="D200" s="1">
        <v>1.5</v>
      </c>
      <c r="H200" s="1">
        <v>17.5</v>
      </c>
      <c r="I200" s="1">
        <v>12.6</v>
      </c>
      <c r="J200" s="1">
        <v>3.6</v>
      </c>
    </row>
    <row r="201" spans="1:11">
      <c r="A201" s="5">
        <v>41837</v>
      </c>
      <c r="H201" s="1">
        <v>20</v>
      </c>
      <c r="I201" s="1">
        <v>7.2</v>
      </c>
      <c r="J201" s="1">
        <v>6</v>
      </c>
      <c r="K201" s="1">
        <v>0.2</v>
      </c>
    </row>
    <row r="202" spans="1:11">
      <c r="A202" s="5">
        <v>41838</v>
      </c>
      <c r="B202" s="1">
        <v>8</v>
      </c>
      <c r="F202" s="1">
        <v>2</v>
      </c>
      <c r="H202" s="1">
        <v>1.5</v>
      </c>
    </row>
    <row r="203" spans="1:11">
      <c r="A203" s="5">
        <v>41839</v>
      </c>
      <c r="C203" s="1">
        <v>15.5</v>
      </c>
      <c r="F203" s="1">
        <v>1.5</v>
      </c>
      <c r="G203" s="1">
        <v>1</v>
      </c>
      <c r="H203" s="1">
        <v>11</v>
      </c>
      <c r="I203" s="1">
        <v>1.2</v>
      </c>
      <c r="K203" s="1">
        <v>1.8</v>
      </c>
    </row>
    <row r="204" spans="1:11">
      <c r="A204" s="5">
        <v>41840</v>
      </c>
      <c r="C204" s="1">
        <v>15.5</v>
      </c>
      <c r="H204" s="1">
        <v>8</v>
      </c>
      <c r="K204" s="1">
        <v>8.6999999999999993</v>
      </c>
    </row>
    <row r="205" spans="1:11">
      <c r="A205" s="5">
        <v>41841</v>
      </c>
      <c r="H205" s="1">
        <v>6</v>
      </c>
      <c r="I205" s="1">
        <v>0.3</v>
      </c>
    </row>
    <row r="206" spans="1:11">
      <c r="A206" s="5">
        <v>41842</v>
      </c>
    </row>
    <row r="207" spans="1:11">
      <c r="A207" s="5">
        <v>41843</v>
      </c>
      <c r="D207" s="1">
        <v>12.5</v>
      </c>
      <c r="H207" s="1">
        <v>1.5</v>
      </c>
      <c r="J207" s="1">
        <v>13.8</v>
      </c>
      <c r="K207" s="1">
        <v>13.2</v>
      </c>
    </row>
    <row r="208" spans="1:11">
      <c r="A208" s="5">
        <v>41844</v>
      </c>
      <c r="D208" s="1">
        <v>5</v>
      </c>
      <c r="J208" s="1">
        <v>0.3</v>
      </c>
      <c r="K208" s="1">
        <v>48.9</v>
      </c>
    </row>
    <row r="209" spans="1:11">
      <c r="A209" s="5">
        <v>41845</v>
      </c>
      <c r="F209" s="1">
        <v>8</v>
      </c>
      <c r="J209" s="1">
        <v>7.5</v>
      </c>
      <c r="K209" s="1">
        <v>2</v>
      </c>
    </row>
    <row r="210" spans="1:11">
      <c r="A210" s="5">
        <v>41846</v>
      </c>
      <c r="F210" s="1">
        <v>3</v>
      </c>
      <c r="G210" s="1">
        <v>3.5</v>
      </c>
      <c r="J210" s="1">
        <v>1.5</v>
      </c>
      <c r="K210" s="1">
        <v>2.1</v>
      </c>
    </row>
    <row r="211" spans="1:11">
      <c r="A211" s="5">
        <v>41847</v>
      </c>
      <c r="B211" s="1">
        <v>10</v>
      </c>
      <c r="C211" s="1">
        <v>2.5</v>
      </c>
      <c r="D211" s="1">
        <v>13</v>
      </c>
      <c r="G211" s="1">
        <v>1</v>
      </c>
      <c r="J211" s="1">
        <v>4.2</v>
      </c>
      <c r="K211" s="1">
        <v>6.3</v>
      </c>
    </row>
    <row r="212" spans="1:11">
      <c r="A212" s="5">
        <v>41848</v>
      </c>
      <c r="B212" s="1">
        <v>3.5</v>
      </c>
      <c r="D212" s="1">
        <v>2.5</v>
      </c>
      <c r="J212" s="1">
        <v>0.3</v>
      </c>
      <c r="K212" s="1">
        <v>1.8</v>
      </c>
    </row>
    <row r="213" spans="1:11">
      <c r="A213" s="5">
        <v>41849</v>
      </c>
      <c r="C213" s="1">
        <v>3.5</v>
      </c>
      <c r="D213" s="1">
        <v>0.5</v>
      </c>
      <c r="E213" s="1">
        <v>6.5</v>
      </c>
      <c r="K213" s="1">
        <v>0.3</v>
      </c>
    </row>
    <row r="214" spans="1:11">
      <c r="A214" s="5">
        <v>41850</v>
      </c>
      <c r="D214" s="1">
        <v>1.5</v>
      </c>
      <c r="E214" s="1">
        <v>6</v>
      </c>
      <c r="H214" s="1">
        <v>7.5</v>
      </c>
    </row>
    <row r="215" spans="1:11">
      <c r="A215" s="5">
        <v>41851</v>
      </c>
      <c r="D215" s="1">
        <v>2</v>
      </c>
      <c r="E215" s="1">
        <v>9.5</v>
      </c>
      <c r="I215" s="1">
        <v>0.3</v>
      </c>
    </row>
    <row r="216" spans="1:11">
      <c r="A216" s="5">
        <v>41852</v>
      </c>
      <c r="C216" s="1">
        <v>5.5</v>
      </c>
      <c r="F216" s="1">
        <v>1</v>
      </c>
      <c r="I216" s="1">
        <v>1.5</v>
      </c>
      <c r="K216" s="1">
        <v>0.5</v>
      </c>
    </row>
    <row r="217" spans="1:11">
      <c r="A217" s="5">
        <v>41853</v>
      </c>
      <c r="C217" s="1">
        <v>6</v>
      </c>
      <c r="E217" s="1">
        <v>14.5</v>
      </c>
      <c r="F217" s="1">
        <v>1</v>
      </c>
      <c r="G217" s="1">
        <v>2</v>
      </c>
      <c r="I217" s="1">
        <v>6.6</v>
      </c>
      <c r="J217" s="1">
        <v>3</v>
      </c>
      <c r="K217" s="1">
        <v>13.2</v>
      </c>
    </row>
    <row r="218" spans="1:11">
      <c r="A218" s="5">
        <v>41854</v>
      </c>
      <c r="B218" s="1">
        <v>8</v>
      </c>
      <c r="J218" s="1">
        <v>3</v>
      </c>
      <c r="K218" s="1">
        <v>1.5</v>
      </c>
    </row>
    <row r="219" spans="1:11">
      <c r="A219" s="5">
        <v>41855</v>
      </c>
      <c r="H219" s="1">
        <v>2</v>
      </c>
      <c r="J219" s="1">
        <v>2.1</v>
      </c>
      <c r="K219" s="1">
        <v>0.2</v>
      </c>
    </row>
    <row r="220" spans="1:11">
      <c r="A220" s="5">
        <v>41856</v>
      </c>
      <c r="B220" s="1">
        <v>5</v>
      </c>
      <c r="J220" s="1">
        <v>0.3</v>
      </c>
    </row>
    <row r="221" spans="1:11">
      <c r="A221" s="5">
        <v>41857</v>
      </c>
      <c r="C221" s="1">
        <v>9.5</v>
      </c>
      <c r="G221" s="1">
        <v>1</v>
      </c>
      <c r="J221" s="1">
        <v>6</v>
      </c>
    </row>
    <row r="222" spans="1:11">
      <c r="A222" s="5">
        <v>41858</v>
      </c>
      <c r="D222" s="1">
        <v>4.5</v>
      </c>
      <c r="H222" s="1">
        <v>13.5</v>
      </c>
    </row>
    <row r="223" spans="1:11">
      <c r="A223" s="5">
        <v>41859</v>
      </c>
      <c r="C223" s="1">
        <v>2</v>
      </c>
      <c r="F223" s="1">
        <v>1.5</v>
      </c>
      <c r="G223" s="1">
        <v>8</v>
      </c>
      <c r="H223" s="1">
        <v>2</v>
      </c>
      <c r="K223" s="1">
        <v>0.8</v>
      </c>
    </row>
    <row r="224" spans="1:11">
      <c r="A224" s="5">
        <v>41860</v>
      </c>
      <c r="F224" s="1">
        <v>1</v>
      </c>
      <c r="J224" s="1">
        <v>0.3</v>
      </c>
    </row>
    <row r="225" spans="1:11">
      <c r="A225" s="5">
        <v>41861</v>
      </c>
      <c r="C225" s="1">
        <v>3.5</v>
      </c>
      <c r="E225" s="1">
        <v>14.5</v>
      </c>
      <c r="F225" s="1">
        <v>1.5</v>
      </c>
      <c r="G225" s="1">
        <v>2</v>
      </c>
      <c r="H225" s="1">
        <v>0.5</v>
      </c>
      <c r="K225" s="1">
        <v>3.6</v>
      </c>
    </row>
    <row r="226" spans="1:11">
      <c r="A226" s="5">
        <v>41862</v>
      </c>
      <c r="C226" s="1">
        <v>12.5</v>
      </c>
      <c r="E226" s="1">
        <v>15</v>
      </c>
    </row>
    <row r="227" spans="1:11">
      <c r="A227" s="5">
        <v>41863</v>
      </c>
      <c r="D227" s="1">
        <v>2</v>
      </c>
      <c r="E227" s="1">
        <v>27</v>
      </c>
    </row>
    <row r="228" spans="1:11">
      <c r="A228" s="5">
        <v>41864</v>
      </c>
      <c r="C228" s="1">
        <v>6</v>
      </c>
      <c r="D228" s="1">
        <v>3</v>
      </c>
      <c r="E228" s="1">
        <v>0.5</v>
      </c>
      <c r="H228" s="1">
        <v>4</v>
      </c>
      <c r="J228" s="1">
        <v>8.4</v>
      </c>
    </row>
    <row r="229" spans="1:11">
      <c r="A229" s="5">
        <v>41865</v>
      </c>
      <c r="J229" s="1">
        <v>1</v>
      </c>
    </row>
    <row r="230" spans="1:11">
      <c r="A230" s="5">
        <v>41866</v>
      </c>
      <c r="E230" s="1">
        <v>2.5</v>
      </c>
      <c r="H230" s="1">
        <v>9.5</v>
      </c>
      <c r="K230" s="1">
        <v>0.2</v>
      </c>
    </row>
    <row r="231" spans="1:11">
      <c r="A231" s="5">
        <v>41867</v>
      </c>
      <c r="D231" s="1">
        <v>1.5</v>
      </c>
      <c r="E231" s="1">
        <v>4</v>
      </c>
    </row>
    <row r="232" spans="1:11">
      <c r="A232" s="5">
        <v>41868</v>
      </c>
      <c r="B232" s="1">
        <v>7</v>
      </c>
      <c r="C232" s="1">
        <v>3</v>
      </c>
      <c r="E232" s="1">
        <v>3.5</v>
      </c>
      <c r="G232" s="1">
        <v>12</v>
      </c>
      <c r="H232" s="1">
        <v>6.5</v>
      </c>
      <c r="I232" s="1">
        <v>3.6</v>
      </c>
    </row>
    <row r="233" spans="1:11">
      <c r="A233" s="5">
        <v>41869</v>
      </c>
      <c r="E233" s="1">
        <v>9.5</v>
      </c>
      <c r="F233" s="1">
        <v>38</v>
      </c>
      <c r="G233" s="1">
        <v>15.5</v>
      </c>
      <c r="I233" s="1">
        <v>7.5</v>
      </c>
      <c r="J233" s="1">
        <v>2.6</v>
      </c>
      <c r="K233" s="1">
        <v>0.2</v>
      </c>
    </row>
    <row r="234" spans="1:11">
      <c r="A234" s="5">
        <v>41870</v>
      </c>
      <c r="E234" s="1">
        <v>2</v>
      </c>
      <c r="F234" s="1">
        <v>2.5</v>
      </c>
      <c r="H234" s="1">
        <v>3</v>
      </c>
    </row>
    <row r="235" spans="1:11">
      <c r="A235" s="5">
        <v>41871</v>
      </c>
      <c r="E235" s="1">
        <v>3.5</v>
      </c>
      <c r="F235" s="1">
        <v>0.5</v>
      </c>
      <c r="H235" s="1">
        <v>3</v>
      </c>
      <c r="J235" s="1">
        <v>0.2</v>
      </c>
      <c r="K235" s="1">
        <v>16.2</v>
      </c>
    </row>
    <row r="236" spans="1:11">
      <c r="A236" s="5">
        <v>41872</v>
      </c>
      <c r="C236" s="1">
        <v>2.5</v>
      </c>
      <c r="H236" s="1">
        <v>0.5</v>
      </c>
      <c r="J236" s="1">
        <v>0.1</v>
      </c>
      <c r="K236" s="1">
        <v>1.8</v>
      </c>
    </row>
    <row r="237" spans="1:11">
      <c r="A237" s="5">
        <v>41873</v>
      </c>
      <c r="D237" s="1">
        <v>11.5</v>
      </c>
      <c r="H237" s="1">
        <v>5</v>
      </c>
      <c r="K237" s="1">
        <v>0.3</v>
      </c>
    </row>
    <row r="238" spans="1:11">
      <c r="A238" s="5">
        <v>41874</v>
      </c>
      <c r="D238" s="1">
        <v>8.5</v>
      </c>
      <c r="E238" s="1">
        <v>1</v>
      </c>
      <c r="G238" s="1">
        <v>1</v>
      </c>
      <c r="H238" s="1">
        <v>3</v>
      </c>
      <c r="K238" s="1">
        <v>3.3</v>
      </c>
    </row>
    <row r="239" spans="1:11">
      <c r="A239" s="5">
        <v>41875</v>
      </c>
      <c r="E239" s="1">
        <v>1.5</v>
      </c>
      <c r="G239" s="1">
        <v>13.5</v>
      </c>
      <c r="J239" s="1">
        <v>0.4</v>
      </c>
      <c r="K239" s="1">
        <v>0.6</v>
      </c>
    </row>
    <row r="240" spans="1:11">
      <c r="A240" s="5">
        <v>41876</v>
      </c>
      <c r="D240" s="1">
        <v>1.5</v>
      </c>
      <c r="E240" s="1">
        <v>2.5</v>
      </c>
      <c r="G240" s="1">
        <v>7</v>
      </c>
      <c r="I240" s="1">
        <v>0.3</v>
      </c>
      <c r="J240" s="1">
        <v>29</v>
      </c>
      <c r="K240" s="1">
        <v>11.7</v>
      </c>
    </row>
    <row r="241" spans="1:11">
      <c r="A241" s="5">
        <v>41877</v>
      </c>
      <c r="E241" s="1">
        <v>12</v>
      </c>
      <c r="I241" s="1">
        <v>3.6</v>
      </c>
      <c r="J241" s="1">
        <v>7</v>
      </c>
      <c r="K241" s="1">
        <v>1.5</v>
      </c>
    </row>
    <row r="242" spans="1:11">
      <c r="A242" s="5">
        <v>41878</v>
      </c>
      <c r="E242" s="1">
        <v>3</v>
      </c>
      <c r="I242" s="1">
        <v>0.6</v>
      </c>
      <c r="J242" s="1">
        <v>1</v>
      </c>
      <c r="K242" s="1">
        <v>0.2</v>
      </c>
    </row>
    <row r="243" spans="1:11">
      <c r="A243" s="5">
        <v>41879</v>
      </c>
      <c r="J243" s="1">
        <v>3</v>
      </c>
    </row>
    <row r="244" spans="1:11">
      <c r="A244" s="5">
        <v>41880</v>
      </c>
    </row>
    <row r="245" spans="1:11">
      <c r="A245" s="5">
        <v>41881</v>
      </c>
      <c r="D245" s="1">
        <v>8.5</v>
      </c>
      <c r="H245" s="1">
        <v>4</v>
      </c>
      <c r="K245" s="1">
        <v>11</v>
      </c>
    </row>
    <row r="246" spans="1:11">
      <c r="A246" s="5">
        <v>41882</v>
      </c>
      <c r="C246" s="1">
        <v>13.5</v>
      </c>
      <c r="D246" s="1">
        <v>1.5</v>
      </c>
    </row>
    <row r="247" spans="1:11">
      <c r="A247" s="5">
        <v>41883</v>
      </c>
      <c r="C247" s="1">
        <v>13.5</v>
      </c>
      <c r="D247" s="1">
        <v>1</v>
      </c>
      <c r="G247" s="1">
        <v>1.5</v>
      </c>
      <c r="K247" s="1">
        <v>6.6</v>
      </c>
    </row>
    <row r="248" spans="1:11">
      <c r="A248" s="5">
        <v>41884</v>
      </c>
      <c r="E248" s="1">
        <v>2.5</v>
      </c>
      <c r="I248" s="1">
        <v>0.3</v>
      </c>
    </row>
    <row r="249" spans="1:11">
      <c r="A249" s="5">
        <v>41885</v>
      </c>
      <c r="I249" s="1">
        <v>1.2</v>
      </c>
      <c r="J249" s="1">
        <v>7</v>
      </c>
      <c r="K249" s="1">
        <v>58.6</v>
      </c>
    </row>
    <row r="250" spans="1:11">
      <c r="A250" s="5">
        <v>41886</v>
      </c>
      <c r="E250" s="1">
        <v>17</v>
      </c>
      <c r="I250" s="1">
        <v>0.3</v>
      </c>
      <c r="J250" s="1">
        <v>1.2</v>
      </c>
      <c r="K250" s="1">
        <v>2</v>
      </c>
    </row>
    <row r="251" spans="1:11">
      <c r="A251" s="5">
        <v>41887</v>
      </c>
      <c r="D251" s="1">
        <v>1.5</v>
      </c>
      <c r="E251" s="1">
        <v>18.5</v>
      </c>
      <c r="K251" s="1">
        <v>0.2</v>
      </c>
    </row>
    <row r="252" spans="1:11">
      <c r="A252" s="5">
        <v>41888</v>
      </c>
      <c r="E252" s="1">
        <v>1.5</v>
      </c>
      <c r="F252" s="1">
        <v>11.5</v>
      </c>
    </row>
    <row r="253" spans="1:11">
      <c r="A253" s="5">
        <v>41889</v>
      </c>
      <c r="D253" s="1">
        <v>9</v>
      </c>
      <c r="E253" s="1">
        <v>11</v>
      </c>
      <c r="G253" s="1">
        <v>1.5</v>
      </c>
      <c r="K253" s="1">
        <v>0.2</v>
      </c>
    </row>
    <row r="254" spans="1:11">
      <c r="A254" s="5">
        <v>41890</v>
      </c>
      <c r="D254" s="1">
        <v>6.5</v>
      </c>
      <c r="J254" s="1">
        <v>0.9</v>
      </c>
    </row>
    <row r="255" spans="1:11">
      <c r="A255" s="5">
        <v>41891</v>
      </c>
      <c r="E255" s="1">
        <v>0.5</v>
      </c>
      <c r="J255" s="1">
        <v>1.5</v>
      </c>
      <c r="K255" s="1">
        <v>0.2</v>
      </c>
    </row>
    <row r="256" spans="1:11">
      <c r="A256" s="5">
        <v>41892</v>
      </c>
      <c r="E256" s="1">
        <v>13.5</v>
      </c>
      <c r="I256" s="1">
        <v>20.100000000000001</v>
      </c>
      <c r="K256" s="1">
        <v>19.600000000000001</v>
      </c>
    </row>
    <row r="257" spans="1:11">
      <c r="A257" s="5">
        <v>41893</v>
      </c>
      <c r="E257" s="1">
        <v>6</v>
      </c>
      <c r="K257" s="1">
        <v>2.7</v>
      </c>
    </row>
    <row r="258" spans="1:11">
      <c r="A258" s="5">
        <v>41894</v>
      </c>
      <c r="B258" s="1">
        <v>6.5</v>
      </c>
      <c r="J258" s="1">
        <v>0.3</v>
      </c>
    </row>
    <row r="259" spans="1:11">
      <c r="A259" s="5">
        <v>41895</v>
      </c>
      <c r="B259" s="1">
        <v>9.5</v>
      </c>
      <c r="E259" s="1">
        <v>3</v>
      </c>
      <c r="G259" s="1">
        <v>5</v>
      </c>
    </row>
    <row r="260" spans="1:11">
      <c r="A260" s="5">
        <v>41896</v>
      </c>
      <c r="C260" s="1">
        <v>11</v>
      </c>
      <c r="F260" s="1">
        <v>3.5</v>
      </c>
      <c r="H260" s="1">
        <v>12.5</v>
      </c>
      <c r="K260" s="1">
        <v>0.6</v>
      </c>
    </row>
    <row r="261" spans="1:11">
      <c r="A261" s="5">
        <v>41897</v>
      </c>
      <c r="C261" s="1">
        <v>6.5</v>
      </c>
      <c r="E261" s="1">
        <v>8.5</v>
      </c>
      <c r="K261" s="1">
        <v>5.7</v>
      </c>
    </row>
    <row r="262" spans="1:11">
      <c r="A262" s="5">
        <v>41898</v>
      </c>
      <c r="I262" s="1">
        <v>0.3</v>
      </c>
      <c r="K262" s="1">
        <v>1.2</v>
      </c>
    </row>
    <row r="263" spans="1:11">
      <c r="A263" s="5">
        <v>41899</v>
      </c>
      <c r="B263" s="1">
        <v>4</v>
      </c>
      <c r="C263" s="1">
        <v>3</v>
      </c>
      <c r="H263" s="1">
        <v>23</v>
      </c>
      <c r="I263" s="1">
        <v>1.5</v>
      </c>
    </row>
    <row r="264" spans="1:11">
      <c r="A264" s="5">
        <v>41900</v>
      </c>
      <c r="D264" s="1">
        <v>8</v>
      </c>
    </row>
    <row r="265" spans="1:11">
      <c r="A265" s="5">
        <v>41901</v>
      </c>
      <c r="G265" s="1">
        <v>6</v>
      </c>
      <c r="H265" s="1">
        <v>7</v>
      </c>
      <c r="K265" s="1">
        <v>17.399999999999999</v>
      </c>
    </row>
    <row r="266" spans="1:11">
      <c r="A266" s="5">
        <v>41902</v>
      </c>
      <c r="G266" s="1">
        <v>0.5</v>
      </c>
      <c r="K266" s="1">
        <v>0.2</v>
      </c>
    </row>
    <row r="267" spans="1:11">
      <c r="A267" s="5">
        <v>41903</v>
      </c>
      <c r="D267" s="1">
        <v>5.5</v>
      </c>
      <c r="F267" s="1">
        <v>3</v>
      </c>
      <c r="G267" s="1">
        <v>1</v>
      </c>
      <c r="K267" s="1">
        <v>11.4</v>
      </c>
    </row>
    <row r="268" spans="1:11">
      <c r="A268" s="5">
        <v>41904</v>
      </c>
      <c r="D268" s="1">
        <v>1.5</v>
      </c>
      <c r="J268" s="1">
        <v>6.3</v>
      </c>
      <c r="K268" s="1">
        <v>25.8</v>
      </c>
    </row>
    <row r="269" spans="1:11">
      <c r="A269" s="5">
        <v>41905</v>
      </c>
      <c r="C269" s="1">
        <v>23</v>
      </c>
      <c r="D269" s="1">
        <v>20</v>
      </c>
      <c r="J269" s="1">
        <v>2.1</v>
      </c>
    </row>
    <row r="270" spans="1:11">
      <c r="A270" s="5">
        <v>41906</v>
      </c>
      <c r="D270" s="1">
        <v>6.5</v>
      </c>
    </row>
    <row r="271" spans="1:11">
      <c r="A271" s="5">
        <v>41907</v>
      </c>
      <c r="F271" s="1">
        <v>5</v>
      </c>
      <c r="I271" s="1">
        <v>3</v>
      </c>
      <c r="K271" s="1">
        <v>0.3</v>
      </c>
    </row>
    <row r="272" spans="1:11">
      <c r="A272" s="5">
        <v>41908</v>
      </c>
      <c r="D272" s="1">
        <v>1.5</v>
      </c>
      <c r="I272" s="1">
        <v>1.2</v>
      </c>
    </row>
    <row r="273" spans="1:11">
      <c r="A273" s="5">
        <v>41909</v>
      </c>
      <c r="B273" s="1">
        <v>3</v>
      </c>
      <c r="D273" s="1">
        <v>6.5</v>
      </c>
      <c r="K273" s="1">
        <v>2.1</v>
      </c>
    </row>
    <row r="274" spans="1:11">
      <c r="A274" s="5">
        <v>41910</v>
      </c>
      <c r="D274" s="1">
        <v>1</v>
      </c>
    </row>
    <row r="275" spans="1:11">
      <c r="A275" s="5">
        <v>41911</v>
      </c>
      <c r="F275" s="1">
        <v>15</v>
      </c>
      <c r="G275" s="1">
        <v>19.5</v>
      </c>
      <c r="K275" s="1">
        <v>15</v>
      </c>
    </row>
    <row r="276" spans="1:11">
      <c r="A276" s="5">
        <v>41912</v>
      </c>
      <c r="F276" s="1">
        <v>13</v>
      </c>
      <c r="K276" s="1">
        <v>14.1</v>
      </c>
    </row>
    <row r="277" spans="1:11">
      <c r="A277" s="5">
        <v>41913</v>
      </c>
      <c r="E277" s="1">
        <v>9.5</v>
      </c>
      <c r="F277" s="1">
        <v>4.5</v>
      </c>
      <c r="K277" s="1">
        <v>25.1</v>
      </c>
    </row>
    <row r="278" spans="1:11">
      <c r="A278" s="5">
        <v>41914</v>
      </c>
      <c r="F278" s="1">
        <v>3.5</v>
      </c>
      <c r="H278" s="1">
        <v>4.5</v>
      </c>
      <c r="K278" s="1">
        <v>2.1</v>
      </c>
    </row>
    <row r="279" spans="1:11">
      <c r="A279" s="5">
        <v>41915</v>
      </c>
      <c r="F279" s="1">
        <v>3</v>
      </c>
      <c r="H279" s="1">
        <v>3.5</v>
      </c>
      <c r="K279" s="1">
        <v>6.9</v>
      </c>
    </row>
    <row r="280" spans="1:11">
      <c r="A280" s="5">
        <v>41916</v>
      </c>
      <c r="C280" s="1">
        <v>24</v>
      </c>
      <c r="D280" s="1">
        <v>4</v>
      </c>
      <c r="H280" s="1">
        <v>1</v>
      </c>
      <c r="K280" s="1">
        <v>6</v>
      </c>
    </row>
    <row r="281" spans="1:11">
      <c r="A281" s="5">
        <v>41917</v>
      </c>
      <c r="C281" s="1">
        <v>4.5</v>
      </c>
      <c r="D281" s="1">
        <v>1.5</v>
      </c>
      <c r="K281" s="1">
        <v>9.9</v>
      </c>
    </row>
    <row r="282" spans="1:11">
      <c r="A282" s="5">
        <v>41918</v>
      </c>
      <c r="C282" s="1">
        <v>3</v>
      </c>
      <c r="D282" s="1">
        <v>1</v>
      </c>
    </row>
    <row r="283" spans="1:11">
      <c r="A283" s="5">
        <v>41919</v>
      </c>
      <c r="C283" s="1">
        <v>2</v>
      </c>
      <c r="D283" s="1">
        <v>1</v>
      </c>
      <c r="E283" s="1">
        <v>7</v>
      </c>
      <c r="F283" s="1">
        <v>12</v>
      </c>
      <c r="G283" s="1">
        <v>1.5</v>
      </c>
      <c r="I283" s="1">
        <v>13.5</v>
      </c>
    </row>
    <row r="284" spans="1:11">
      <c r="A284" s="5">
        <v>41920</v>
      </c>
      <c r="F284" s="1">
        <v>4</v>
      </c>
    </row>
    <row r="285" spans="1:11">
      <c r="A285" s="5">
        <v>41921</v>
      </c>
    </row>
    <row r="286" spans="1:11">
      <c r="A286" s="5">
        <v>41922</v>
      </c>
      <c r="F286" s="1">
        <v>2</v>
      </c>
      <c r="J286" s="1">
        <v>2.7</v>
      </c>
    </row>
    <row r="287" spans="1:11">
      <c r="A287" s="5">
        <v>41923</v>
      </c>
      <c r="G287" s="1">
        <v>7</v>
      </c>
      <c r="K287" s="1">
        <v>3.4</v>
      </c>
    </row>
    <row r="288" spans="1:11">
      <c r="A288" s="5">
        <v>41924</v>
      </c>
      <c r="B288" s="1">
        <v>2.5</v>
      </c>
      <c r="D288" s="1">
        <v>4</v>
      </c>
      <c r="G288" s="1">
        <v>16.5</v>
      </c>
      <c r="J288" s="1">
        <v>6.3</v>
      </c>
    </row>
    <row r="289" spans="1:11">
      <c r="A289" s="5">
        <v>41925</v>
      </c>
      <c r="B289" s="1">
        <v>2.5</v>
      </c>
      <c r="D289" s="1">
        <v>4</v>
      </c>
      <c r="E289" s="1">
        <v>7.5</v>
      </c>
      <c r="I289" s="1">
        <v>8.6999999999999993</v>
      </c>
    </row>
    <row r="290" spans="1:11">
      <c r="A290" s="5">
        <v>41926</v>
      </c>
      <c r="C290" s="1">
        <v>21.5</v>
      </c>
      <c r="D290" s="1">
        <v>7.5</v>
      </c>
      <c r="E290" s="1">
        <v>17.5</v>
      </c>
      <c r="H290" s="1">
        <v>4.5</v>
      </c>
    </row>
    <row r="291" spans="1:11">
      <c r="A291" s="5">
        <v>41927</v>
      </c>
      <c r="C291" s="1">
        <v>1.5</v>
      </c>
      <c r="D291" s="1">
        <v>6.5</v>
      </c>
      <c r="E291" s="1">
        <v>7.5</v>
      </c>
      <c r="F291" s="1">
        <v>1</v>
      </c>
      <c r="I291" s="1">
        <v>12.6</v>
      </c>
    </row>
    <row r="292" spans="1:11">
      <c r="A292" s="5">
        <v>41928</v>
      </c>
      <c r="D292" s="1">
        <v>7.5</v>
      </c>
      <c r="E292" s="1">
        <v>17</v>
      </c>
    </row>
    <row r="293" spans="1:11">
      <c r="A293" s="5">
        <v>41929</v>
      </c>
      <c r="K293" s="1">
        <v>14.7</v>
      </c>
    </row>
    <row r="294" spans="1:11">
      <c r="A294" s="5">
        <v>41930</v>
      </c>
      <c r="J294" s="1">
        <v>0.9</v>
      </c>
    </row>
    <row r="295" spans="1:11">
      <c r="A295" s="5">
        <v>41931</v>
      </c>
    </row>
    <row r="296" spans="1:11">
      <c r="A296" s="5">
        <v>41932</v>
      </c>
    </row>
    <row r="297" spans="1:11">
      <c r="A297" s="5">
        <v>41933</v>
      </c>
      <c r="J297" s="1">
        <v>0.6</v>
      </c>
    </row>
    <row r="298" spans="1:11">
      <c r="A298" s="5">
        <v>41934</v>
      </c>
      <c r="H298" s="1">
        <v>6.5</v>
      </c>
      <c r="J298" s="1">
        <v>18.7</v>
      </c>
    </row>
    <row r="299" spans="1:11">
      <c r="A299" s="5">
        <v>41935</v>
      </c>
      <c r="H299" s="1">
        <v>5.5</v>
      </c>
      <c r="J299" s="1">
        <v>3.3</v>
      </c>
    </row>
    <row r="300" spans="1:11">
      <c r="A300" s="5">
        <v>41936</v>
      </c>
      <c r="I300" s="1">
        <v>0.3</v>
      </c>
    </row>
    <row r="301" spans="1:11">
      <c r="A301" s="5">
        <v>41937</v>
      </c>
      <c r="B301" s="1">
        <v>15</v>
      </c>
      <c r="E301" s="1">
        <v>4</v>
      </c>
      <c r="F301" s="1">
        <v>1</v>
      </c>
      <c r="I301" s="1">
        <v>0.3</v>
      </c>
    </row>
    <row r="302" spans="1:11">
      <c r="A302" s="5">
        <v>41938</v>
      </c>
      <c r="B302" s="1">
        <v>15</v>
      </c>
      <c r="D302" s="1">
        <v>5.5</v>
      </c>
      <c r="F302" s="1">
        <v>5.5</v>
      </c>
    </row>
    <row r="303" spans="1:11">
      <c r="A303" s="5">
        <v>41939</v>
      </c>
      <c r="J303" s="1">
        <v>0.3</v>
      </c>
    </row>
    <row r="304" spans="1:11">
      <c r="A304" s="5">
        <v>41940</v>
      </c>
      <c r="B304" s="1">
        <v>3</v>
      </c>
      <c r="D304" s="1">
        <v>3.5</v>
      </c>
    </row>
    <row r="305" spans="1:10">
      <c r="A305" s="5">
        <v>41941</v>
      </c>
    </row>
    <row r="306" spans="1:10">
      <c r="A306" s="5">
        <v>41942</v>
      </c>
      <c r="F306" s="1">
        <v>6</v>
      </c>
    </row>
    <row r="307" spans="1:10">
      <c r="A307" s="5">
        <v>41943</v>
      </c>
      <c r="C307" s="1">
        <v>5.5</v>
      </c>
      <c r="E307" s="1">
        <v>12</v>
      </c>
    </row>
    <row r="308" spans="1:10">
      <c r="A308" s="5">
        <v>41944</v>
      </c>
      <c r="J308" s="1">
        <v>8.6999999999999993</v>
      </c>
    </row>
    <row r="309" spans="1:10">
      <c r="A309" s="5">
        <v>41945</v>
      </c>
      <c r="B309" s="1">
        <v>5</v>
      </c>
      <c r="E309" s="1">
        <v>19.5</v>
      </c>
      <c r="J309" s="1">
        <v>26.4</v>
      </c>
    </row>
    <row r="310" spans="1:10">
      <c r="A310" s="5">
        <v>41946</v>
      </c>
      <c r="B310" s="1">
        <v>7.5</v>
      </c>
      <c r="C310" s="1">
        <v>13.5</v>
      </c>
      <c r="D310" s="1">
        <v>2.2999999999999998</v>
      </c>
      <c r="E310" s="1">
        <v>1.5</v>
      </c>
    </row>
    <row r="311" spans="1:10">
      <c r="A311" s="5">
        <v>41947</v>
      </c>
      <c r="B311" s="1">
        <v>27</v>
      </c>
    </row>
    <row r="312" spans="1:10">
      <c r="A312" s="5">
        <v>41948</v>
      </c>
      <c r="J312" s="1">
        <v>1.5</v>
      </c>
    </row>
    <row r="313" spans="1:10">
      <c r="A313" s="5">
        <v>41949</v>
      </c>
      <c r="J313" s="1">
        <v>4.5</v>
      </c>
    </row>
    <row r="314" spans="1:10">
      <c r="A314" s="5">
        <v>41950</v>
      </c>
      <c r="G314" s="1">
        <v>14</v>
      </c>
      <c r="J314" s="1">
        <v>4</v>
      </c>
    </row>
    <row r="315" spans="1:10">
      <c r="A315" s="5">
        <v>41951</v>
      </c>
      <c r="C315" s="1">
        <v>6</v>
      </c>
      <c r="G315" s="1">
        <v>14</v>
      </c>
    </row>
    <row r="316" spans="1:10">
      <c r="A316" s="5">
        <v>41952</v>
      </c>
      <c r="E316" s="1">
        <v>6</v>
      </c>
      <c r="F316" s="1">
        <v>9</v>
      </c>
      <c r="G316" s="1">
        <v>6</v>
      </c>
    </row>
    <row r="317" spans="1:10">
      <c r="A317" s="5">
        <v>41953</v>
      </c>
      <c r="F317" s="1">
        <v>5.5</v>
      </c>
      <c r="H317" s="1">
        <v>7</v>
      </c>
    </row>
    <row r="318" spans="1:10">
      <c r="A318" s="5">
        <v>41954</v>
      </c>
      <c r="B318" s="1">
        <v>1.5</v>
      </c>
      <c r="E318" s="1">
        <v>5.5</v>
      </c>
      <c r="F318" s="1">
        <v>14.5</v>
      </c>
      <c r="H318" s="1">
        <v>29</v>
      </c>
      <c r="J318" s="1">
        <v>2.6</v>
      </c>
    </row>
    <row r="319" spans="1:10">
      <c r="A319" s="5">
        <v>41955</v>
      </c>
      <c r="F319" s="1">
        <v>3</v>
      </c>
      <c r="H319" s="1">
        <v>42</v>
      </c>
      <c r="J319" s="1">
        <v>6.4</v>
      </c>
    </row>
    <row r="320" spans="1:10">
      <c r="A320" s="5">
        <v>41956</v>
      </c>
      <c r="H320" s="1">
        <v>1</v>
      </c>
      <c r="J320" s="1">
        <v>7.8</v>
      </c>
    </row>
    <row r="321" spans="1:10">
      <c r="A321" s="5">
        <v>41957</v>
      </c>
      <c r="E321" s="1">
        <v>1</v>
      </c>
      <c r="J321" s="1">
        <v>21</v>
      </c>
    </row>
    <row r="322" spans="1:10">
      <c r="A322" s="5">
        <v>41958</v>
      </c>
      <c r="C322" s="1">
        <v>2</v>
      </c>
      <c r="E322" s="1">
        <v>28</v>
      </c>
      <c r="H322" s="1">
        <v>1.5</v>
      </c>
    </row>
    <row r="323" spans="1:10">
      <c r="A323" s="5">
        <v>41959</v>
      </c>
      <c r="E323" s="1">
        <v>1.5</v>
      </c>
      <c r="G323" s="1">
        <v>1</v>
      </c>
      <c r="I323" s="1">
        <v>22</v>
      </c>
    </row>
    <row r="324" spans="1:10">
      <c r="A324" s="5">
        <v>41960</v>
      </c>
      <c r="J324" s="1">
        <v>13</v>
      </c>
    </row>
    <row r="325" spans="1:10">
      <c r="A325" s="5">
        <v>41961</v>
      </c>
    </row>
    <row r="326" spans="1:10">
      <c r="A326" s="5">
        <v>41962</v>
      </c>
      <c r="B326" s="1">
        <v>1.5</v>
      </c>
      <c r="C326" s="1">
        <v>0.5</v>
      </c>
    </row>
    <row r="327" spans="1:10">
      <c r="A327" s="5">
        <v>41963</v>
      </c>
      <c r="C327" s="1">
        <v>13</v>
      </c>
    </row>
    <row r="328" spans="1:10">
      <c r="A328" s="5">
        <v>41964</v>
      </c>
      <c r="C328" s="1">
        <v>8</v>
      </c>
      <c r="F328" s="1">
        <v>6</v>
      </c>
    </row>
    <row r="329" spans="1:10">
      <c r="A329" s="5">
        <v>41965</v>
      </c>
      <c r="B329" s="1">
        <v>37.5</v>
      </c>
      <c r="C329" s="1">
        <v>5</v>
      </c>
      <c r="F329" s="1">
        <v>7</v>
      </c>
    </row>
    <row r="330" spans="1:10">
      <c r="A330" s="5">
        <v>41966</v>
      </c>
      <c r="B330" s="1">
        <v>3</v>
      </c>
      <c r="C330" s="1">
        <v>12</v>
      </c>
    </row>
    <row r="331" spans="1:10">
      <c r="A331" s="5">
        <v>41967</v>
      </c>
    </row>
    <row r="332" spans="1:10">
      <c r="A332" s="5">
        <v>41968</v>
      </c>
      <c r="F332" s="1">
        <v>16</v>
      </c>
      <c r="I332" s="1">
        <v>0.9</v>
      </c>
    </row>
    <row r="333" spans="1:10">
      <c r="A333" s="5">
        <v>41969</v>
      </c>
      <c r="F333" s="1">
        <v>62.5</v>
      </c>
    </row>
    <row r="334" spans="1:10">
      <c r="A334" s="5">
        <v>41970</v>
      </c>
      <c r="F334" s="1">
        <v>1</v>
      </c>
    </row>
    <row r="335" spans="1:10">
      <c r="A335" s="5">
        <v>41971</v>
      </c>
      <c r="C335" s="1">
        <v>17.5</v>
      </c>
      <c r="D335" s="1">
        <v>7</v>
      </c>
      <c r="E335" s="1">
        <v>4.5</v>
      </c>
      <c r="G335" s="1">
        <v>33</v>
      </c>
    </row>
    <row r="336" spans="1:10">
      <c r="A336" s="5">
        <v>41972</v>
      </c>
      <c r="B336" s="1">
        <v>8</v>
      </c>
      <c r="C336" s="1">
        <v>4.5</v>
      </c>
      <c r="D336" s="1">
        <v>7</v>
      </c>
      <c r="E336" s="1">
        <v>96.5</v>
      </c>
    </row>
    <row r="337" spans="1:10">
      <c r="A337" s="5">
        <v>41973</v>
      </c>
      <c r="B337" s="1">
        <v>14.5</v>
      </c>
      <c r="C337" s="1">
        <v>3.5</v>
      </c>
      <c r="D337" s="1">
        <v>7</v>
      </c>
      <c r="E337" s="1">
        <v>16</v>
      </c>
      <c r="F337" s="1">
        <v>36.5</v>
      </c>
      <c r="G337" s="1">
        <v>4</v>
      </c>
      <c r="H337" s="1">
        <v>1</v>
      </c>
      <c r="I337" s="1">
        <v>1.5</v>
      </c>
    </row>
    <row r="338" spans="1:10">
      <c r="A338" s="5">
        <v>41974</v>
      </c>
      <c r="B338" s="1">
        <v>3</v>
      </c>
      <c r="E338" s="1">
        <v>26.5</v>
      </c>
      <c r="F338" s="1">
        <v>18.5</v>
      </c>
      <c r="G338" s="1">
        <v>5.5</v>
      </c>
      <c r="I338" s="1">
        <v>8.1</v>
      </c>
    </row>
    <row r="339" spans="1:10">
      <c r="A339" s="5">
        <v>41975</v>
      </c>
      <c r="B339" s="1">
        <v>2.5</v>
      </c>
      <c r="E339" s="1">
        <v>13</v>
      </c>
      <c r="I339" s="1">
        <v>0.6</v>
      </c>
      <c r="J339" s="1">
        <v>1.6</v>
      </c>
    </row>
    <row r="340" spans="1:10">
      <c r="A340" s="5">
        <v>41976</v>
      </c>
      <c r="E340" s="1">
        <v>45</v>
      </c>
      <c r="I340" s="1">
        <v>10</v>
      </c>
    </row>
    <row r="341" spans="1:10">
      <c r="A341" s="5">
        <v>41977</v>
      </c>
      <c r="B341" s="1">
        <v>15</v>
      </c>
      <c r="E341" s="1">
        <v>5</v>
      </c>
      <c r="I341" s="1">
        <v>10</v>
      </c>
    </row>
    <row r="342" spans="1:10">
      <c r="A342" s="5">
        <v>41978</v>
      </c>
      <c r="C342" s="1">
        <v>2</v>
      </c>
      <c r="E342" s="1">
        <v>1</v>
      </c>
      <c r="H342" s="1">
        <v>9</v>
      </c>
      <c r="I342" s="1">
        <v>10</v>
      </c>
    </row>
    <row r="343" spans="1:10">
      <c r="A343" s="5">
        <v>41979</v>
      </c>
      <c r="B343" s="1">
        <v>11.5</v>
      </c>
      <c r="H343" s="1">
        <v>4</v>
      </c>
      <c r="I343" s="1">
        <v>6</v>
      </c>
    </row>
    <row r="344" spans="1:10">
      <c r="A344" s="5">
        <v>41980</v>
      </c>
      <c r="I344" s="1">
        <v>4</v>
      </c>
    </row>
    <row r="345" spans="1:10">
      <c r="A345" s="5">
        <v>41981</v>
      </c>
    </row>
    <row r="346" spans="1:10">
      <c r="A346" s="5">
        <v>41982</v>
      </c>
      <c r="D346" s="1">
        <v>1</v>
      </c>
      <c r="E346" s="1">
        <v>25</v>
      </c>
      <c r="J346" s="1">
        <v>1.8</v>
      </c>
    </row>
    <row r="347" spans="1:10">
      <c r="A347" s="5">
        <v>41983</v>
      </c>
      <c r="E347" s="1">
        <v>13.5</v>
      </c>
      <c r="H347" s="1">
        <v>0.5</v>
      </c>
    </row>
    <row r="348" spans="1:10">
      <c r="A348" s="5">
        <v>41984</v>
      </c>
      <c r="F348" s="1">
        <v>3</v>
      </c>
      <c r="I348" s="1">
        <v>3.3</v>
      </c>
    </row>
    <row r="349" spans="1:10">
      <c r="A349" s="5">
        <v>41985</v>
      </c>
      <c r="C349" s="1">
        <v>5</v>
      </c>
      <c r="F349" s="1">
        <v>4.5</v>
      </c>
      <c r="I349" s="1">
        <v>0.6</v>
      </c>
    </row>
    <row r="350" spans="1:10">
      <c r="A350" s="5">
        <v>41986</v>
      </c>
      <c r="C350" s="1">
        <v>48</v>
      </c>
    </row>
    <row r="351" spans="1:10">
      <c r="A351" s="5">
        <v>41987</v>
      </c>
      <c r="C351" s="1">
        <v>2.5</v>
      </c>
    </row>
    <row r="352" spans="1:10">
      <c r="A352" s="5">
        <v>41988</v>
      </c>
      <c r="C352" s="1">
        <v>1</v>
      </c>
      <c r="G352" s="1">
        <v>1.5</v>
      </c>
    </row>
    <row r="353" spans="1:10">
      <c r="A353" s="5">
        <v>41989</v>
      </c>
      <c r="B353" s="1">
        <v>3</v>
      </c>
      <c r="E353" s="1">
        <v>7.5</v>
      </c>
      <c r="G353" s="1">
        <v>5</v>
      </c>
      <c r="I353" s="1">
        <v>0.3</v>
      </c>
    </row>
    <row r="354" spans="1:10">
      <c r="A354" s="5">
        <v>41990</v>
      </c>
    </row>
    <row r="355" spans="1:10">
      <c r="A355" s="5">
        <v>41991</v>
      </c>
      <c r="C355" s="1">
        <v>2.5</v>
      </c>
      <c r="D355" s="1">
        <v>6</v>
      </c>
    </row>
    <row r="356" spans="1:10">
      <c r="A356" s="5">
        <v>41992</v>
      </c>
      <c r="C356" s="1">
        <v>5</v>
      </c>
      <c r="E356" s="1">
        <v>3</v>
      </c>
      <c r="F356" s="1">
        <v>13.5</v>
      </c>
    </row>
    <row r="357" spans="1:10">
      <c r="A357" s="5">
        <v>41993</v>
      </c>
      <c r="B357" s="1">
        <v>6</v>
      </c>
      <c r="E357" s="1">
        <v>19</v>
      </c>
      <c r="F357" s="1">
        <v>17.5</v>
      </c>
    </row>
    <row r="358" spans="1:10">
      <c r="A358" s="5">
        <v>41994</v>
      </c>
      <c r="B358" s="1">
        <v>36</v>
      </c>
      <c r="E358" s="1">
        <v>0.5</v>
      </c>
      <c r="G358" s="1">
        <v>0.5</v>
      </c>
      <c r="J358" s="1">
        <v>2</v>
      </c>
    </row>
    <row r="359" spans="1:10">
      <c r="A359" s="5">
        <v>41995</v>
      </c>
      <c r="B359" s="1">
        <v>26</v>
      </c>
    </row>
    <row r="360" spans="1:10">
      <c r="A360" s="5">
        <v>41996</v>
      </c>
      <c r="B360" s="1">
        <v>3.5</v>
      </c>
      <c r="C360" s="1">
        <v>17</v>
      </c>
      <c r="F360" s="1">
        <v>4</v>
      </c>
      <c r="G360" s="1">
        <v>8.5</v>
      </c>
      <c r="I360" s="1">
        <v>7.8</v>
      </c>
    </row>
    <row r="361" spans="1:10">
      <c r="A361" s="5">
        <v>41997</v>
      </c>
      <c r="G361" s="1">
        <v>65.5</v>
      </c>
      <c r="I361" s="1">
        <v>12.9</v>
      </c>
    </row>
    <row r="362" spans="1:10">
      <c r="A362" s="5">
        <v>41998</v>
      </c>
      <c r="D362" s="1">
        <v>14.5</v>
      </c>
      <c r="G362" s="1">
        <v>4.5</v>
      </c>
      <c r="H362" s="1">
        <v>1.5</v>
      </c>
    </row>
    <row r="363" spans="1:10">
      <c r="A363" s="5">
        <v>41999</v>
      </c>
      <c r="D363" s="1">
        <v>71</v>
      </c>
      <c r="F363" s="1">
        <v>1</v>
      </c>
      <c r="I363" s="1">
        <v>21</v>
      </c>
    </row>
    <row r="364" spans="1:10">
      <c r="A364" s="5">
        <v>42000</v>
      </c>
      <c r="D364" s="1">
        <v>25</v>
      </c>
      <c r="E364" s="1">
        <v>3.5</v>
      </c>
      <c r="F364" s="1">
        <v>1.5</v>
      </c>
      <c r="H364" s="1">
        <v>2.5</v>
      </c>
    </row>
    <row r="365" spans="1:10">
      <c r="A365" s="5">
        <v>42001</v>
      </c>
      <c r="C365" s="1">
        <v>13.5</v>
      </c>
      <c r="D365" s="1">
        <v>27</v>
      </c>
    </row>
    <row r="366" spans="1:10">
      <c r="A366" s="5">
        <v>42002</v>
      </c>
      <c r="J366" s="1">
        <v>15</v>
      </c>
    </row>
    <row r="367" spans="1:10">
      <c r="A367" s="5">
        <v>42003</v>
      </c>
      <c r="I367" s="1">
        <v>3.6</v>
      </c>
    </row>
    <row r="368" spans="1:10">
      <c r="A368" s="5">
        <v>42004</v>
      </c>
    </row>
    <row r="369" spans="1:15">
      <c r="A369" t="s">
        <v>2</v>
      </c>
      <c r="B369" s="1">
        <f t="shared" ref="B369:O369" si="0">SUM(B3:B33)</f>
        <v>0</v>
      </c>
      <c r="C369" s="1">
        <f t="shared" si="0"/>
        <v>67</v>
      </c>
      <c r="D369" s="1">
        <f t="shared" si="0"/>
        <v>53</v>
      </c>
      <c r="E369" s="1">
        <f t="shared" si="0"/>
        <v>12</v>
      </c>
      <c r="F369" s="1">
        <f t="shared" si="0"/>
        <v>46</v>
      </c>
      <c r="G369" s="1">
        <f t="shared" si="0"/>
        <v>49</v>
      </c>
      <c r="H369" s="1">
        <f t="shared" si="0"/>
        <v>11.5</v>
      </c>
      <c r="I369" s="1">
        <f t="shared" si="0"/>
        <v>13.8</v>
      </c>
      <c r="J369" s="1">
        <f t="shared" si="0"/>
        <v>106.19999999999999</v>
      </c>
      <c r="K369" s="1">
        <f t="shared" si="0"/>
        <v>68.7</v>
      </c>
      <c r="L369" s="1">
        <f t="shared" si="0"/>
        <v>0</v>
      </c>
      <c r="M369" s="1">
        <f t="shared" si="0"/>
        <v>0</v>
      </c>
      <c r="N369" s="1">
        <f t="shared" si="0"/>
        <v>0</v>
      </c>
      <c r="O369" s="1">
        <f t="shared" si="0"/>
        <v>0</v>
      </c>
    </row>
    <row r="370" spans="1:15">
      <c r="A370" t="s">
        <v>5</v>
      </c>
      <c r="B370" s="1">
        <f t="shared" ref="B370:O370" si="1">SUM(B34:B62)</f>
        <v>0</v>
      </c>
      <c r="C370" s="1">
        <f t="shared" si="1"/>
        <v>43.5</v>
      </c>
      <c r="D370" s="1">
        <f t="shared" si="1"/>
        <v>17</v>
      </c>
      <c r="E370" s="1">
        <f t="shared" si="1"/>
        <v>145.5</v>
      </c>
      <c r="F370" s="1">
        <f t="shared" si="1"/>
        <v>110</v>
      </c>
      <c r="G370" s="1">
        <f t="shared" si="1"/>
        <v>180.5</v>
      </c>
      <c r="H370" s="1">
        <f t="shared" si="1"/>
        <v>54.5</v>
      </c>
      <c r="I370" s="1">
        <f t="shared" si="1"/>
        <v>55.199999999999996</v>
      </c>
      <c r="J370" s="1">
        <f t="shared" si="1"/>
        <v>22.500000000000004</v>
      </c>
      <c r="K370" s="1">
        <f t="shared" si="1"/>
        <v>19.200000000000003</v>
      </c>
      <c r="L370" s="1">
        <f t="shared" si="1"/>
        <v>0</v>
      </c>
      <c r="M370" s="1">
        <f t="shared" si="1"/>
        <v>0</v>
      </c>
      <c r="N370" s="1">
        <f t="shared" si="1"/>
        <v>0</v>
      </c>
      <c r="O370" s="1">
        <f t="shared" si="1"/>
        <v>0</v>
      </c>
    </row>
    <row r="371" spans="1:15">
      <c r="A371" t="s">
        <v>8</v>
      </c>
      <c r="B371" s="1">
        <f t="shared" ref="B371:O371" si="2">SUM(B63:B93)</f>
        <v>0</v>
      </c>
      <c r="C371" s="1">
        <f t="shared" si="2"/>
        <v>39</v>
      </c>
      <c r="D371" s="1">
        <f t="shared" si="2"/>
        <v>18.5</v>
      </c>
      <c r="E371" s="1">
        <f t="shared" si="2"/>
        <v>97</v>
      </c>
      <c r="F371" s="1">
        <f t="shared" si="2"/>
        <v>78</v>
      </c>
      <c r="G371" s="1">
        <f t="shared" si="2"/>
        <v>203</v>
      </c>
      <c r="H371" s="1">
        <f t="shared" si="2"/>
        <v>45.5</v>
      </c>
      <c r="I371" s="1">
        <f t="shared" si="2"/>
        <v>141.5</v>
      </c>
      <c r="J371" s="1">
        <f t="shared" si="2"/>
        <v>10.199999999999999</v>
      </c>
      <c r="K371" s="1">
        <f t="shared" si="2"/>
        <v>34.799999999999997</v>
      </c>
      <c r="L371" s="1">
        <f t="shared" si="2"/>
        <v>0</v>
      </c>
      <c r="M371" s="1">
        <f t="shared" si="2"/>
        <v>0</v>
      </c>
      <c r="N371" s="1">
        <f t="shared" si="2"/>
        <v>0</v>
      </c>
      <c r="O371" s="1">
        <f t="shared" si="2"/>
        <v>0</v>
      </c>
    </row>
    <row r="372" spans="1:15">
      <c r="A372" t="s">
        <v>11</v>
      </c>
      <c r="B372" s="1">
        <f t="shared" ref="B372:O372" si="3">SUM(B94:B123)</f>
        <v>58.5</v>
      </c>
      <c r="C372" s="1">
        <f t="shared" si="3"/>
        <v>36</v>
      </c>
      <c r="D372" s="1">
        <f t="shared" si="3"/>
        <v>79</v>
      </c>
      <c r="E372" s="1">
        <f t="shared" si="3"/>
        <v>38</v>
      </c>
      <c r="F372" s="1">
        <f t="shared" si="3"/>
        <v>26</v>
      </c>
      <c r="G372" s="1">
        <f t="shared" si="3"/>
        <v>16</v>
      </c>
      <c r="H372" s="1">
        <f t="shared" si="3"/>
        <v>8</v>
      </c>
      <c r="I372" s="1">
        <f t="shared" si="3"/>
        <v>80.3</v>
      </c>
      <c r="J372" s="1">
        <f t="shared" si="3"/>
        <v>76.499999999999986</v>
      </c>
      <c r="K372" s="1">
        <f t="shared" si="3"/>
        <v>7.8</v>
      </c>
      <c r="L372" s="1">
        <f t="shared" si="3"/>
        <v>0</v>
      </c>
      <c r="M372" s="1">
        <f t="shared" si="3"/>
        <v>0</v>
      </c>
      <c r="N372" s="1">
        <f t="shared" si="3"/>
        <v>0</v>
      </c>
      <c r="O372" s="1">
        <f t="shared" si="3"/>
        <v>0</v>
      </c>
    </row>
    <row r="373" spans="1:15">
      <c r="A373" t="s">
        <v>14</v>
      </c>
      <c r="B373" s="1">
        <f t="shared" ref="B373:O373" si="4">SUM(B124:B154)</f>
        <v>66</v>
      </c>
      <c r="C373" s="1">
        <f t="shared" si="4"/>
        <v>20.5</v>
      </c>
      <c r="D373" s="1">
        <f t="shared" si="4"/>
        <v>6</v>
      </c>
      <c r="E373" s="1">
        <f t="shared" si="4"/>
        <v>82</v>
      </c>
      <c r="F373" s="1">
        <f t="shared" si="4"/>
        <v>50.5</v>
      </c>
      <c r="G373" s="1">
        <f t="shared" si="4"/>
        <v>48.5</v>
      </c>
      <c r="H373" s="1">
        <f t="shared" si="4"/>
        <v>23</v>
      </c>
      <c r="I373" s="1">
        <f t="shared" si="4"/>
        <v>36.799999999999997</v>
      </c>
      <c r="J373" s="1">
        <f t="shared" si="4"/>
        <v>30.1</v>
      </c>
      <c r="K373" s="1">
        <f t="shared" si="4"/>
        <v>111.89999999999999</v>
      </c>
      <c r="L373" s="1">
        <f t="shared" si="4"/>
        <v>0</v>
      </c>
      <c r="M373" s="1">
        <f t="shared" si="4"/>
        <v>0</v>
      </c>
      <c r="N373" s="1">
        <f t="shared" si="4"/>
        <v>0</v>
      </c>
      <c r="O373" s="1">
        <f t="shared" si="4"/>
        <v>0</v>
      </c>
    </row>
    <row r="374" spans="1:15">
      <c r="A374" t="s">
        <v>17</v>
      </c>
      <c r="B374" s="1">
        <f t="shared" ref="B374:O374" si="5">SUM(B155:B184)</f>
        <v>88</v>
      </c>
      <c r="C374" s="1">
        <f t="shared" si="5"/>
        <v>60</v>
      </c>
      <c r="D374" s="1">
        <f t="shared" si="5"/>
        <v>76</v>
      </c>
      <c r="E374" s="1">
        <f t="shared" si="5"/>
        <v>37.5</v>
      </c>
      <c r="F374" s="1">
        <f t="shared" si="5"/>
        <v>36</v>
      </c>
      <c r="G374" s="1">
        <f t="shared" si="5"/>
        <v>52</v>
      </c>
      <c r="H374" s="1">
        <f t="shared" si="5"/>
        <v>116</v>
      </c>
      <c r="I374" s="1">
        <f t="shared" si="5"/>
        <v>142.5</v>
      </c>
      <c r="J374" s="1">
        <f t="shared" si="5"/>
        <v>103.19999999999999</v>
      </c>
      <c r="K374" s="1">
        <f t="shared" si="5"/>
        <v>146.1</v>
      </c>
      <c r="L374" s="1">
        <f t="shared" si="5"/>
        <v>0</v>
      </c>
      <c r="M374" s="1">
        <f t="shared" si="5"/>
        <v>0</v>
      </c>
      <c r="N374" s="1">
        <f t="shared" si="5"/>
        <v>0</v>
      </c>
      <c r="O374" s="1">
        <f t="shared" si="5"/>
        <v>0</v>
      </c>
    </row>
    <row r="375" spans="1:15">
      <c r="A375" t="s">
        <v>20</v>
      </c>
      <c r="B375" s="1">
        <f t="shared" ref="B375:O375" si="6">SUM(B185:B215)</f>
        <v>77</v>
      </c>
      <c r="C375" s="1">
        <f t="shared" si="6"/>
        <v>75.5</v>
      </c>
      <c r="D375" s="1">
        <f t="shared" si="6"/>
        <v>65</v>
      </c>
      <c r="E375" s="1">
        <f t="shared" si="6"/>
        <v>95</v>
      </c>
      <c r="F375" s="1">
        <f t="shared" si="6"/>
        <v>54.5</v>
      </c>
      <c r="G375" s="1">
        <f t="shared" si="6"/>
        <v>50.5</v>
      </c>
      <c r="H375" s="1">
        <f t="shared" si="6"/>
        <v>80.5</v>
      </c>
      <c r="I375" s="1">
        <f t="shared" si="6"/>
        <v>46.5</v>
      </c>
      <c r="J375" s="1">
        <f t="shared" si="6"/>
        <v>73.2</v>
      </c>
      <c r="K375" s="1">
        <f t="shared" si="6"/>
        <v>128.69999999999999</v>
      </c>
      <c r="L375" s="1">
        <f t="shared" si="6"/>
        <v>0</v>
      </c>
      <c r="M375" s="1">
        <f t="shared" si="6"/>
        <v>0</v>
      </c>
      <c r="N375" s="1">
        <f t="shared" si="6"/>
        <v>0</v>
      </c>
      <c r="O375" s="1">
        <f t="shared" si="6"/>
        <v>0</v>
      </c>
    </row>
    <row r="376" spans="1:15">
      <c r="A376" t="s">
        <v>23</v>
      </c>
      <c r="B376" s="1">
        <f t="shared" ref="B376:O376" si="7">SUM(B216:B246)</f>
        <v>20</v>
      </c>
      <c r="C376" s="1">
        <f t="shared" si="7"/>
        <v>64</v>
      </c>
      <c r="D376" s="1">
        <f t="shared" si="7"/>
        <v>42.5</v>
      </c>
      <c r="E376" s="1">
        <f t="shared" si="7"/>
        <v>116.5</v>
      </c>
      <c r="F376" s="1">
        <f t="shared" si="7"/>
        <v>47</v>
      </c>
      <c r="G376" s="1">
        <f t="shared" si="7"/>
        <v>62</v>
      </c>
      <c r="H376" s="1">
        <f t="shared" si="7"/>
        <v>56.5</v>
      </c>
      <c r="I376" s="1">
        <f t="shared" si="7"/>
        <v>23.700000000000003</v>
      </c>
      <c r="J376" s="1">
        <f t="shared" si="7"/>
        <v>67.400000000000006</v>
      </c>
      <c r="K376" s="1">
        <f t="shared" si="7"/>
        <v>66.8</v>
      </c>
      <c r="L376" s="1">
        <f t="shared" si="7"/>
        <v>0</v>
      </c>
      <c r="M376" s="1">
        <f t="shared" si="7"/>
        <v>0</v>
      </c>
      <c r="N376" s="1">
        <f t="shared" si="7"/>
        <v>0</v>
      </c>
      <c r="O376" s="1">
        <f t="shared" si="7"/>
        <v>0</v>
      </c>
    </row>
    <row r="377" spans="1:15">
      <c r="A377" t="s">
        <v>26</v>
      </c>
      <c r="B377" s="1">
        <f t="shared" ref="B377:O377" si="8">SUM(B247:B276)</f>
        <v>23</v>
      </c>
      <c r="C377" s="1">
        <f t="shared" si="8"/>
        <v>57</v>
      </c>
      <c r="D377" s="1">
        <f t="shared" si="8"/>
        <v>68.5</v>
      </c>
      <c r="E377" s="1">
        <f t="shared" si="8"/>
        <v>82</v>
      </c>
      <c r="F377" s="1">
        <f t="shared" si="8"/>
        <v>51</v>
      </c>
      <c r="G377" s="1">
        <f t="shared" si="8"/>
        <v>35</v>
      </c>
      <c r="H377" s="1">
        <f t="shared" si="8"/>
        <v>42.5</v>
      </c>
      <c r="I377" s="1">
        <f t="shared" si="8"/>
        <v>27.900000000000002</v>
      </c>
      <c r="J377" s="1">
        <f t="shared" si="8"/>
        <v>19.3</v>
      </c>
      <c r="K377" s="1">
        <f t="shared" si="8"/>
        <v>183.9</v>
      </c>
      <c r="L377" s="1">
        <f t="shared" si="8"/>
        <v>0</v>
      </c>
      <c r="M377" s="1">
        <f t="shared" si="8"/>
        <v>0</v>
      </c>
      <c r="N377" s="1">
        <f t="shared" si="8"/>
        <v>0</v>
      </c>
      <c r="O377" s="1">
        <f t="shared" si="8"/>
        <v>0</v>
      </c>
    </row>
    <row r="378" spans="1:15">
      <c r="A378" t="s">
        <v>29</v>
      </c>
      <c r="B378" s="1">
        <f t="shared" ref="B378:O378" si="9">SUM(B277:B307)</f>
        <v>38</v>
      </c>
      <c r="C378" s="1">
        <f t="shared" si="9"/>
        <v>62</v>
      </c>
      <c r="D378" s="1">
        <f t="shared" si="9"/>
        <v>46</v>
      </c>
      <c r="E378" s="1">
        <f t="shared" si="9"/>
        <v>82</v>
      </c>
      <c r="F378" s="1">
        <f t="shared" si="9"/>
        <v>42.5</v>
      </c>
      <c r="G378" s="1">
        <f t="shared" si="9"/>
        <v>25</v>
      </c>
      <c r="H378" s="1">
        <f t="shared" si="9"/>
        <v>25.5</v>
      </c>
      <c r="I378" s="1">
        <f t="shared" si="9"/>
        <v>35.399999999999991</v>
      </c>
      <c r="J378" s="1">
        <f t="shared" si="9"/>
        <v>32.799999999999997</v>
      </c>
      <c r="K378" s="1">
        <f t="shared" si="9"/>
        <v>68.099999999999994</v>
      </c>
      <c r="L378" s="1">
        <f t="shared" si="9"/>
        <v>0</v>
      </c>
      <c r="M378" s="1">
        <f t="shared" si="9"/>
        <v>0</v>
      </c>
      <c r="N378" s="1">
        <f t="shared" si="9"/>
        <v>0</v>
      </c>
      <c r="O378" s="1">
        <f t="shared" si="9"/>
        <v>0</v>
      </c>
    </row>
    <row r="379" spans="1:15">
      <c r="A379" t="s">
        <v>32</v>
      </c>
      <c r="B379" s="1">
        <f t="shared" ref="B379:O379" si="10">SUM(B308:B337)</f>
        <v>105.5</v>
      </c>
      <c r="C379" s="1">
        <f t="shared" si="10"/>
        <v>85.5</v>
      </c>
      <c r="D379" s="1">
        <f t="shared" si="10"/>
        <v>23.3</v>
      </c>
      <c r="E379" s="1">
        <f t="shared" si="10"/>
        <v>180</v>
      </c>
      <c r="F379" s="1">
        <f t="shared" si="10"/>
        <v>161</v>
      </c>
      <c r="G379" s="1">
        <f t="shared" si="10"/>
        <v>72</v>
      </c>
      <c r="H379" s="1">
        <f t="shared" si="10"/>
        <v>81.5</v>
      </c>
      <c r="I379" s="1">
        <f t="shared" si="10"/>
        <v>24.4</v>
      </c>
      <c r="J379" s="1">
        <f t="shared" si="10"/>
        <v>95.899999999999991</v>
      </c>
      <c r="K379" s="1">
        <f t="shared" si="10"/>
        <v>0</v>
      </c>
      <c r="L379" s="1">
        <f t="shared" si="10"/>
        <v>0</v>
      </c>
      <c r="M379" s="1">
        <f t="shared" si="10"/>
        <v>0</v>
      </c>
      <c r="N379" s="1">
        <f t="shared" si="10"/>
        <v>0</v>
      </c>
      <c r="O379" s="1">
        <f t="shared" si="10"/>
        <v>0</v>
      </c>
    </row>
    <row r="380" spans="1:15">
      <c r="A380" t="s">
        <v>35</v>
      </c>
      <c r="B380" s="1">
        <f t="shared" ref="B380:O380" si="11">SUM(B338:B368)</f>
        <v>106.5</v>
      </c>
      <c r="C380" s="1">
        <f t="shared" si="11"/>
        <v>96.5</v>
      </c>
      <c r="D380" s="1">
        <f t="shared" si="11"/>
        <v>144.5</v>
      </c>
      <c r="E380" s="1">
        <f t="shared" si="11"/>
        <v>162.5</v>
      </c>
      <c r="F380" s="1">
        <f t="shared" si="11"/>
        <v>63.5</v>
      </c>
      <c r="G380" s="1">
        <f t="shared" si="11"/>
        <v>91</v>
      </c>
      <c r="H380" s="1">
        <f t="shared" si="11"/>
        <v>17.5</v>
      </c>
      <c r="I380" s="1">
        <f t="shared" si="11"/>
        <v>98.199999999999989</v>
      </c>
      <c r="J380" s="1">
        <f t="shared" si="11"/>
        <v>20.399999999999999</v>
      </c>
      <c r="K380" s="1">
        <f t="shared" si="11"/>
        <v>0</v>
      </c>
      <c r="L380" s="1">
        <f t="shared" si="11"/>
        <v>0</v>
      </c>
      <c r="M380" s="1">
        <f t="shared" si="11"/>
        <v>0</v>
      </c>
      <c r="N380" s="1">
        <f t="shared" si="11"/>
        <v>0</v>
      </c>
      <c r="O380" s="1">
        <f t="shared" si="11"/>
        <v>0</v>
      </c>
    </row>
    <row r="381" spans="1:15" s="4" customFormat="1">
      <c r="A381" s="4" t="s">
        <v>3</v>
      </c>
      <c r="B381" s="2"/>
      <c r="C381" s="2">
        <v>6</v>
      </c>
      <c r="D381" s="2">
        <v>3</v>
      </c>
      <c r="E381" s="2">
        <v>2</v>
      </c>
      <c r="F381" s="2">
        <v>7</v>
      </c>
      <c r="G381" s="2">
        <v>5</v>
      </c>
      <c r="H381" s="2">
        <v>2</v>
      </c>
      <c r="I381" s="2">
        <v>1</v>
      </c>
      <c r="J381" s="2">
        <v>10</v>
      </c>
      <c r="K381" s="2">
        <v>10</v>
      </c>
      <c r="L381" s="2"/>
      <c r="M381" s="2"/>
      <c r="N381" s="2"/>
      <c r="O381" s="2"/>
    </row>
    <row r="382" spans="1:15">
      <c r="A382" t="s">
        <v>4</v>
      </c>
      <c r="B382" s="1">
        <f t="shared" ref="B382:O382" si="12">B369</f>
        <v>0</v>
      </c>
      <c r="C382" s="1">
        <f t="shared" si="12"/>
        <v>67</v>
      </c>
      <c r="D382" s="1">
        <f t="shared" si="12"/>
        <v>53</v>
      </c>
      <c r="E382" s="1">
        <f t="shared" si="12"/>
        <v>12</v>
      </c>
      <c r="F382" s="1">
        <f t="shared" si="12"/>
        <v>46</v>
      </c>
      <c r="G382" s="1">
        <f t="shared" si="12"/>
        <v>49</v>
      </c>
      <c r="H382" s="1">
        <f t="shared" si="12"/>
        <v>11.5</v>
      </c>
      <c r="I382" s="1">
        <f t="shared" si="12"/>
        <v>13.8</v>
      </c>
      <c r="J382" s="1">
        <f t="shared" si="12"/>
        <v>106.19999999999999</v>
      </c>
      <c r="K382" s="1">
        <f t="shared" si="12"/>
        <v>68.7</v>
      </c>
      <c r="L382" s="1">
        <f t="shared" si="12"/>
        <v>0</v>
      </c>
      <c r="M382" s="1">
        <f t="shared" si="12"/>
        <v>0</v>
      </c>
      <c r="N382" s="1">
        <f t="shared" si="12"/>
        <v>0</v>
      </c>
      <c r="O382" s="1">
        <f t="shared" si="12"/>
        <v>0</v>
      </c>
    </row>
    <row r="383" spans="1:15">
      <c r="A383" t="s">
        <v>43</v>
      </c>
      <c r="C383" s="1">
        <f>C382</f>
        <v>67</v>
      </c>
      <c r="D383" s="1">
        <f>C383+D382</f>
        <v>120</v>
      </c>
      <c r="E383" s="1">
        <f t="shared" ref="E383:O383" si="13">D383+E382</f>
        <v>132</v>
      </c>
      <c r="F383" s="1">
        <f t="shared" si="13"/>
        <v>178</v>
      </c>
      <c r="G383" s="1">
        <f t="shared" si="13"/>
        <v>227</v>
      </c>
      <c r="H383" s="1">
        <f t="shared" si="13"/>
        <v>238.5</v>
      </c>
      <c r="I383" s="1">
        <f t="shared" si="13"/>
        <v>252.3</v>
      </c>
      <c r="J383" s="1">
        <f t="shared" si="13"/>
        <v>358.5</v>
      </c>
      <c r="K383" s="1">
        <f t="shared" si="13"/>
        <v>427.2</v>
      </c>
      <c r="L383" s="1">
        <f t="shared" si="13"/>
        <v>427.2</v>
      </c>
      <c r="M383" s="1">
        <f t="shared" si="13"/>
        <v>427.2</v>
      </c>
      <c r="N383" s="1">
        <f t="shared" si="13"/>
        <v>427.2</v>
      </c>
      <c r="O383" s="1">
        <f t="shared" si="13"/>
        <v>427.2</v>
      </c>
    </row>
    <row r="384" spans="1:15">
      <c r="A384" t="s">
        <v>42</v>
      </c>
      <c r="C384" s="1">
        <f>C383</f>
        <v>67</v>
      </c>
      <c r="D384" s="1">
        <f>D383/2</f>
        <v>60</v>
      </c>
      <c r="E384" s="1">
        <f>E383/3</f>
        <v>44</v>
      </c>
      <c r="F384" s="1">
        <f>F383/4</f>
        <v>44.5</v>
      </c>
      <c r="G384" s="1">
        <f>G383/5</f>
        <v>45.4</v>
      </c>
      <c r="H384" s="1">
        <f>H383/6</f>
        <v>39.75</v>
      </c>
      <c r="I384" s="1">
        <f>I383/7</f>
        <v>36.042857142857144</v>
      </c>
      <c r="J384" s="1">
        <f>J383/8</f>
        <v>44.8125</v>
      </c>
      <c r="K384" s="1">
        <f>K383/9</f>
        <v>47.466666666666669</v>
      </c>
      <c r="L384" s="1">
        <f>L383/10</f>
        <v>42.72</v>
      </c>
      <c r="M384" s="1">
        <f>M383/11</f>
        <v>38.836363636363636</v>
      </c>
      <c r="N384" s="1">
        <f>N383/12</f>
        <v>35.6</v>
      </c>
      <c r="O384" s="1">
        <f>O383/14</f>
        <v>30.514285714285712</v>
      </c>
    </row>
    <row r="385" spans="1:15" s="4" customFormat="1">
      <c r="A385" s="4" t="s">
        <v>6</v>
      </c>
      <c r="B385" s="2"/>
      <c r="C385" s="2">
        <v>7</v>
      </c>
      <c r="D385" s="2">
        <v>3</v>
      </c>
      <c r="E385" s="2">
        <v>7</v>
      </c>
      <c r="F385" s="2">
        <v>8</v>
      </c>
      <c r="G385" s="2">
        <v>12</v>
      </c>
      <c r="H385" s="2">
        <v>6</v>
      </c>
      <c r="I385" s="2">
        <v>9</v>
      </c>
      <c r="J385" s="2">
        <v>3</v>
      </c>
      <c r="K385" s="2">
        <v>4</v>
      </c>
      <c r="L385" s="2"/>
      <c r="M385" s="2"/>
      <c r="N385" s="2"/>
      <c r="O385" s="2"/>
    </row>
    <row r="386" spans="1:15">
      <c r="A386" t="s">
        <v>7</v>
      </c>
      <c r="B386" s="1">
        <f t="shared" ref="B386:O386" si="14">B370+B382</f>
        <v>0</v>
      </c>
      <c r="C386" s="1">
        <f t="shared" si="14"/>
        <v>110.5</v>
      </c>
      <c r="D386" s="1">
        <f t="shared" si="14"/>
        <v>70</v>
      </c>
      <c r="E386" s="1">
        <f t="shared" si="14"/>
        <v>157.5</v>
      </c>
      <c r="F386" s="1">
        <f t="shared" si="14"/>
        <v>156</v>
      </c>
      <c r="G386" s="1">
        <f t="shared" si="14"/>
        <v>229.5</v>
      </c>
      <c r="H386" s="1">
        <f t="shared" si="14"/>
        <v>66</v>
      </c>
      <c r="I386" s="1">
        <f t="shared" si="14"/>
        <v>69</v>
      </c>
      <c r="J386" s="1">
        <f t="shared" si="14"/>
        <v>128.69999999999999</v>
      </c>
      <c r="K386" s="1">
        <f t="shared" si="14"/>
        <v>87.9</v>
      </c>
      <c r="L386" s="1">
        <f t="shared" si="14"/>
        <v>0</v>
      </c>
      <c r="M386" s="1">
        <f t="shared" si="14"/>
        <v>0</v>
      </c>
      <c r="N386" s="1">
        <f t="shared" si="14"/>
        <v>0</v>
      </c>
      <c r="O386" s="1">
        <f t="shared" si="14"/>
        <v>0</v>
      </c>
    </row>
    <row r="387" spans="1:15">
      <c r="A387" t="s">
        <v>43</v>
      </c>
      <c r="C387" s="1">
        <f>C386</f>
        <v>110.5</v>
      </c>
      <c r="D387" s="1">
        <f>C387+D386</f>
        <v>180.5</v>
      </c>
      <c r="E387" s="1">
        <f t="shared" ref="E387" si="15">D387+E386</f>
        <v>338</v>
      </c>
      <c r="F387" s="1">
        <f t="shared" ref="F387" si="16">E387+F386</f>
        <v>494</v>
      </c>
      <c r="G387" s="1">
        <f t="shared" ref="G387" si="17">F387+G386</f>
        <v>723.5</v>
      </c>
      <c r="H387" s="1">
        <f t="shared" ref="H387" si="18">G387+H386</f>
        <v>789.5</v>
      </c>
      <c r="I387" s="1">
        <f t="shared" ref="I387" si="19">H387+I386</f>
        <v>858.5</v>
      </c>
      <c r="J387" s="1">
        <f t="shared" ref="J387" si="20">I387+J386</f>
        <v>987.2</v>
      </c>
      <c r="K387" s="1">
        <f t="shared" ref="K387" si="21">J387+K386</f>
        <v>1075.1000000000001</v>
      </c>
      <c r="L387" s="1">
        <f t="shared" ref="L387" si="22">K387+L386</f>
        <v>1075.1000000000001</v>
      </c>
      <c r="M387" s="1">
        <f t="shared" ref="M387" si="23">L387+M386</f>
        <v>1075.1000000000001</v>
      </c>
      <c r="N387" s="1">
        <f t="shared" ref="N387" si="24">M387+N386</f>
        <v>1075.1000000000001</v>
      </c>
      <c r="O387" s="1">
        <f t="shared" ref="O387" si="25">N387+O386</f>
        <v>1075.1000000000001</v>
      </c>
    </row>
    <row r="388" spans="1:15">
      <c r="A388" t="s">
        <v>42</v>
      </c>
      <c r="C388" s="1">
        <f>C387</f>
        <v>110.5</v>
      </c>
      <c r="D388" s="1">
        <f>D387/2</f>
        <v>90.25</v>
      </c>
      <c r="E388" s="1">
        <f>E387/3</f>
        <v>112.66666666666667</v>
      </c>
      <c r="F388" s="1">
        <f>F387/4</f>
        <v>123.5</v>
      </c>
      <c r="G388" s="1">
        <f>G387/5</f>
        <v>144.69999999999999</v>
      </c>
      <c r="H388" s="1">
        <f>H387/6</f>
        <v>131.58333333333334</v>
      </c>
      <c r="I388" s="1">
        <f>I387/7</f>
        <v>122.64285714285714</v>
      </c>
      <c r="J388" s="1">
        <f>J387/8</f>
        <v>123.4</v>
      </c>
      <c r="K388" s="1">
        <f>K387/9</f>
        <v>119.45555555555558</v>
      </c>
      <c r="L388" s="1">
        <f>L387/10</f>
        <v>107.51000000000002</v>
      </c>
      <c r="M388" s="1">
        <f>M387/11</f>
        <v>97.736363636363649</v>
      </c>
      <c r="N388" s="1">
        <f>N387/12</f>
        <v>89.591666666666683</v>
      </c>
      <c r="O388" s="1">
        <f>O387/14</f>
        <v>76.792857142857159</v>
      </c>
    </row>
    <row r="389" spans="1:15" s="4" customFormat="1">
      <c r="A389" s="4" t="s">
        <v>9</v>
      </c>
      <c r="B389" s="2"/>
      <c r="C389" s="2">
        <v>2</v>
      </c>
      <c r="D389" s="2">
        <v>4</v>
      </c>
      <c r="E389" s="2">
        <v>6</v>
      </c>
      <c r="F389" s="2">
        <v>11</v>
      </c>
      <c r="G389" s="2">
        <v>10</v>
      </c>
      <c r="H389" s="2">
        <v>6</v>
      </c>
      <c r="I389" s="2">
        <v>15</v>
      </c>
      <c r="J389" s="2">
        <v>3</v>
      </c>
      <c r="K389" s="2">
        <v>4</v>
      </c>
      <c r="L389" s="2"/>
      <c r="M389" s="2"/>
      <c r="N389" s="2"/>
      <c r="O389" s="2"/>
    </row>
    <row r="390" spans="1:15">
      <c r="A390" t="s">
        <v>10</v>
      </c>
      <c r="B390" s="1">
        <f t="shared" ref="B390:O390" si="26">B371+B386</f>
        <v>0</v>
      </c>
      <c r="C390" s="1">
        <f t="shared" si="26"/>
        <v>149.5</v>
      </c>
      <c r="D390" s="1">
        <f t="shared" si="26"/>
        <v>88.5</v>
      </c>
      <c r="E390" s="1">
        <f t="shared" si="26"/>
        <v>254.5</v>
      </c>
      <c r="F390" s="1">
        <f t="shared" si="26"/>
        <v>234</v>
      </c>
      <c r="G390" s="1">
        <f t="shared" si="26"/>
        <v>432.5</v>
      </c>
      <c r="H390" s="1">
        <f t="shared" si="26"/>
        <v>111.5</v>
      </c>
      <c r="I390" s="1">
        <f t="shared" si="26"/>
        <v>210.5</v>
      </c>
      <c r="J390" s="1">
        <f t="shared" si="26"/>
        <v>138.89999999999998</v>
      </c>
      <c r="K390" s="1">
        <f t="shared" si="26"/>
        <v>122.7</v>
      </c>
      <c r="L390" s="1">
        <f t="shared" si="26"/>
        <v>0</v>
      </c>
      <c r="M390" s="1">
        <f t="shared" si="26"/>
        <v>0</v>
      </c>
      <c r="N390" s="1">
        <f t="shared" si="26"/>
        <v>0</v>
      </c>
      <c r="O390" s="1">
        <f t="shared" si="26"/>
        <v>0</v>
      </c>
    </row>
    <row r="391" spans="1:15">
      <c r="A391" t="s">
        <v>43</v>
      </c>
      <c r="C391" s="1">
        <f>C390</f>
        <v>149.5</v>
      </c>
      <c r="D391" s="1">
        <f>C391+D390</f>
        <v>238</v>
      </c>
      <c r="E391" s="1">
        <f t="shared" ref="E391" si="27">D391+E390</f>
        <v>492.5</v>
      </c>
      <c r="F391" s="1">
        <f t="shared" ref="F391" si="28">E391+F390</f>
        <v>726.5</v>
      </c>
      <c r="G391" s="1">
        <f t="shared" ref="G391" si="29">F391+G390</f>
        <v>1159</v>
      </c>
      <c r="H391" s="1">
        <f t="shared" ref="H391" si="30">G391+H390</f>
        <v>1270.5</v>
      </c>
      <c r="I391" s="1">
        <f t="shared" ref="I391" si="31">H391+I390</f>
        <v>1481</v>
      </c>
      <c r="J391" s="1">
        <f t="shared" ref="J391" si="32">I391+J390</f>
        <v>1619.9</v>
      </c>
      <c r="K391" s="1">
        <f t="shared" ref="K391" si="33">J391+K390</f>
        <v>1742.6000000000001</v>
      </c>
      <c r="L391" s="1">
        <f t="shared" ref="L391" si="34">K391+L390</f>
        <v>1742.6000000000001</v>
      </c>
      <c r="M391" s="1">
        <f t="shared" ref="M391" si="35">L391+M390</f>
        <v>1742.6000000000001</v>
      </c>
      <c r="N391" s="1">
        <f t="shared" ref="N391" si="36">M391+N390</f>
        <v>1742.6000000000001</v>
      </c>
      <c r="O391" s="1">
        <f t="shared" ref="O391" si="37">N391+O390</f>
        <v>1742.6000000000001</v>
      </c>
    </row>
    <row r="392" spans="1:15">
      <c r="A392" t="s">
        <v>42</v>
      </c>
      <c r="C392" s="1">
        <f>C391</f>
        <v>149.5</v>
      </c>
      <c r="D392" s="1">
        <f>D391/2</f>
        <v>119</v>
      </c>
      <c r="E392" s="1">
        <f>E391/3</f>
        <v>164.16666666666666</v>
      </c>
      <c r="F392" s="1">
        <f>F391/4</f>
        <v>181.625</v>
      </c>
      <c r="G392" s="1">
        <f>G391/5</f>
        <v>231.8</v>
      </c>
      <c r="H392" s="1">
        <f>H391/6</f>
        <v>211.75</v>
      </c>
      <c r="I392" s="1">
        <f>I391/7</f>
        <v>211.57142857142858</v>
      </c>
      <c r="J392" s="1">
        <f>J391/8</f>
        <v>202.48750000000001</v>
      </c>
      <c r="K392" s="1">
        <f>K391/9</f>
        <v>193.62222222222223</v>
      </c>
      <c r="L392" s="1">
        <f>L391/10</f>
        <v>174.26000000000002</v>
      </c>
      <c r="M392" s="1">
        <f>M391/11</f>
        <v>158.41818181818184</v>
      </c>
      <c r="N392" s="1">
        <f>N391/12</f>
        <v>145.21666666666667</v>
      </c>
      <c r="O392" s="1">
        <f>O391/14</f>
        <v>124.47142857142858</v>
      </c>
    </row>
    <row r="393" spans="1:15" s="4" customFormat="1">
      <c r="A393" s="4" t="s">
        <v>12</v>
      </c>
      <c r="B393" s="2">
        <v>7</v>
      </c>
      <c r="C393" s="2">
        <v>5</v>
      </c>
      <c r="D393" s="2">
        <v>8</v>
      </c>
      <c r="E393" s="2">
        <v>4</v>
      </c>
      <c r="F393" s="2">
        <v>5</v>
      </c>
      <c r="G393" s="2">
        <v>5</v>
      </c>
      <c r="H393" s="2">
        <v>4</v>
      </c>
      <c r="I393" s="2">
        <v>8</v>
      </c>
      <c r="J393" s="2">
        <v>11</v>
      </c>
      <c r="K393" s="2">
        <v>4</v>
      </c>
      <c r="L393" s="2"/>
      <c r="M393" s="2"/>
      <c r="N393" s="2"/>
      <c r="O393" s="2"/>
    </row>
    <row r="394" spans="1:15">
      <c r="A394" t="s">
        <v>13</v>
      </c>
      <c r="B394" s="1">
        <f t="shared" ref="B394:O394" si="38">B372+B390</f>
        <v>58.5</v>
      </c>
      <c r="C394" s="1">
        <f t="shared" si="38"/>
        <v>185.5</v>
      </c>
      <c r="D394" s="1">
        <f t="shared" si="38"/>
        <v>167.5</v>
      </c>
      <c r="E394" s="1">
        <f t="shared" si="38"/>
        <v>292.5</v>
      </c>
      <c r="F394" s="1">
        <f t="shared" si="38"/>
        <v>260</v>
      </c>
      <c r="G394" s="1">
        <f t="shared" si="38"/>
        <v>448.5</v>
      </c>
      <c r="H394" s="1">
        <f t="shared" si="38"/>
        <v>119.5</v>
      </c>
      <c r="I394" s="1">
        <f t="shared" si="38"/>
        <v>290.8</v>
      </c>
      <c r="J394" s="1">
        <f t="shared" si="38"/>
        <v>215.39999999999998</v>
      </c>
      <c r="K394" s="1">
        <f t="shared" si="38"/>
        <v>130.5</v>
      </c>
      <c r="L394" s="1">
        <f t="shared" si="38"/>
        <v>0</v>
      </c>
      <c r="M394" s="1">
        <f t="shared" si="38"/>
        <v>0</v>
      </c>
      <c r="N394" s="1">
        <f t="shared" si="38"/>
        <v>0</v>
      </c>
      <c r="O394" s="1">
        <f t="shared" si="38"/>
        <v>0</v>
      </c>
    </row>
    <row r="395" spans="1:15">
      <c r="A395" t="s">
        <v>43</v>
      </c>
      <c r="C395" s="1">
        <f>C394</f>
        <v>185.5</v>
      </c>
      <c r="D395" s="1">
        <f>C395+D394</f>
        <v>353</v>
      </c>
      <c r="E395" s="1">
        <f t="shared" ref="E395" si="39">D395+E394</f>
        <v>645.5</v>
      </c>
      <c r="F395" s="1">
        <f t="shared" ref="F395" si="40">E395+F394</f>
        <v>905.5</v>
      </c>
      <c r="G395" s="1">
        <f t="shared" ref="G395" si="41">F395+G394</f>
        <v>1354</v>
      </c>
      <c r="H395" s="1">
        <f t="shared" ref="H395" si="42">G395+H394</f>
        <v>1473.5</v>
      </c>
      <c r="I395" s="1">
        <f t="shared" ref="I395" si="43">H395+I394</f>
        <v>1764.3</v>
      </c>
      <c r="J395" s="1">
        <f t="shared" ref="J395" si="44">I395+J394</f>
        <v>1979.6999999999998</v>
      </c>
      <c r="K395" s="1">
        <f t="shared" ref="K395" si="45">J395+K394</f>
        <v>2110.1999999999998</v>
      </c>
      <c r="L395" s="1">
        <f t="shared" ref="L395" si="46">K395+L394</f>
        <v>2110.1999999999998</v>
      </c>
      <c r="M395" s="1">
        <f t="shared" ref="M395" si="47">L395+M394</f>
        <v>2110.1999999999998</v>
      </c>
      <c r="N395" s="1">
        <f t="shared" ref="N395" si="48">M395+N394</f>
        <v>2110.1999999999998</v>
      </c>
      <c r="O395" s="1">
        <f t="shared" ref="O395" si="49">N395+O394</f>
        <v>2110.1999999999998</v>
      </c>
    </row>
    <row r="396" spans="1:15">
      <c r="A396" t="s">
        <v>42</v>
      </c>
      <c r="C396" s="1">
        <f>C395</f>
        <v>185.5</v>
      </c>
      <c r="D396" s="1">
        <f>D395/2</f>
        <v>176.5</v>
      </c>
      <c r="E396" s="1">
        <f>E395/3</f>
        <v>215.16666666666666</v>
      </c>
      <c r="F396" s="1">
        <f>F395/4</f>
        <v>226.375</v>
      </c>
      <c r="G396" s="1">
        <f>G395/5</f>
        <v>270.8</v>
      </c>
      <c r="H396" s="1">
        <f>H395/6</f>
        <v>245.58333333333334</v>
      </c>
      <c r="I396" s="1">
        <f>I395/7</f>
        <v>252.04285714285714</v>
      </c>
      <c r="J396" s="1">
        <f>J395/8</f>
        <v>247.46249999999998</v>
      </c>
      <c r="K396" s="1">
        <f>K395/9</f>
        <v>234.46666666666664</v>
      </c>
      <c r="L396" s="1">
        <f>L395/10</f>
        <v>211.01999999999998</v>
      </c>
      <c r="M396" s="1">
        <f>M395/11</f>
        <v>191.83636363636361</v>
      </c>
      <c r="N396" s="1">
        <f>N395/12</f>
        <v>175.85</v>
      </c>
      <c r="O396" s="1">
        <f>O395/14</f>
        <v>150.72857142857143</v>
      </c>
    </row>
    <row r="397" spans="1:15" s="4" customFormat="1">
      <c r="A397" s="4" t="s">
        <v>15</v>
      </c>
      <c r="B397" s="2">
        <v>7</v>
      </c>
      <c r="C397" s="2">
        <v>5</v>
      </c>
      <c r="D397" s="2">
        <v>2</v>
      </c>
      <c r="E397" s="2">
        <v>8</v>
      </c>
      <c r="F397" s="2">
        <v>6</v>
      </c>
      <c r="G397" s="2">
        <v>6</v>
      </c>
      <c r="H397" s="2">
        <v>6</v>
      </c>
      <c r="I397" s="2">
        <v>5</v>
      </c>
      <c r="J397" s="2">
        <v>11</v>
      </c>
      <c r="K397" s="2">
        <v>14</v>
      </c>
      <c r="L397" s="2"/>
      <c r="M397" s="2"/>
      <c r="N397" s="2"/>
      <c r="O397" s="2"/>
    </row>
    <row r="398" spans="1:15">
      <c r="A398" t="s">
        <v>16</v>
      </c>
      <c r="B398" s="1">
        <f t="shared" ref="B398:O398" si="50">B373+B394</f>
        <v>124.5</v>
      </c>
      <c r="C398" s="1">
        <f t="shared" si="50"/>
        <v>206</v>
      </c>
      <c r="D398" s="1">
        <f t="shared" si="50"/>
        <v>173.5</v>
      </c>
      <c r="E398" s="1">
        <f t="shared" si="50"/>
        <v>374.5</v>
      </c>
      <c r="F398" s="1">
        <f t="shared" si="50"/>
        <v>310.5</v>
      </c>
      <c r="G398" s="1">
        <f t="shared" si="50"/>
        <v>497</v>
      </c>
      <c r="H398" s="1">
        <f t="shared" si="50"/>
        <v>142.5</v>
      </c>
      <c r="I398" s="1">
        <f t="shared" si="50"/>
        <v>327.60000000000002</v>
      </c>
      <c r="J398" s="1">
        <f t="shared" si="50"/>
        <v>245.49999999999997</v>
      </c>
      <c r="K398" s="1">
        <f t="shared" si="50"/>
        <v>242.39999999999998</v>
      </c>
      <c r="L398" s="1">
        <f t="shared" si="50"/>
        <v>0</v>
      </c>
      <c r="M398" s="1">
        <f t="shared" si="50"/>
        <v>0</v>
      </c>
      <c r="N398" s="1">
        <f t="shared" si="50"/>
        <v>0</v>
      </c>
      <c r="O398" s="1">
        <f t="shared" si="50"/>
        <v>0</v>
      </c>
    </row>
    <row r="399" spans="1:15">
      <c r="A399" t="s">
        <v>43</v>
      </c>
      <c r="C399" s="1">
        <f>C398</f>
        <v>206</v>
      </c>
      <c r="D399" s="1">
        <f>C399+D398</f>
        <v>379.5</v>
      </c>
      <c r="E399" s="1">
        <f t="shared" ref="E399" si="51">D399+E398</f>
        <v>754</v>
      </c>
      <c r="F399" s="1">
        <f t="shared" ref="F399" si="52">E399+F398</f>
        <v>1064.5</v>
      </c>
      <c r="G399" s="1">
        <f t="shared" ref="G399" si="53">F399+G398</f>
        <v>1561.5</v>
      </c>
      <c r="H399" s="1">
        <f t="shared" ref="H399" si="54">G399+H398</f>
        <v>1704</v>
      </c>
      <c r="I399" s="1">
        <f t="shared" ref="I399" si="55">H399+I398</f>
        <v>2031.6</v>
      </c>
      <c r="J399" s="1">
        <f t="shared" ref="J399" si="56">I399+J398</f>
        <v>2277.1</v>
      </c>
      <c r="K399" s="1">
        <f t="shared" ref="K399" si="57">J399+K398</f>
        <v>2519.5</v>
      </c>
      <c r="L399" s="1">
        <f t="shared" ref="L399" si="58">K399+L398</f>
        <v>2519.5</v>
      </c>
      <c r="M399" s="1">
        <f t="shared" ref="M399" si="59">L399+M398</f>
        <v>2519.5</v>
      </c>
      <c r="N399" s="1">
        <f t="shared" ref="N399" si="60">M399+N398</f>
        <v>2519.5</v>
      </c>
      <c r="O399" s="1">
        <f t="shared" ref="O399" si="61">N399+O398</f>
        <v>2519.5</v>
      </c>
    </row>
    <row r="400" spans="1:15">
      <c r="A400" t="s">
        <v>42</v>
      </c>
      <c r="C400" s="1">
        <f>C399</f>
        <v>206</v>
      </c>
      <c r="D400" s="1">
        <f>D399/2</f>
        <v>189.75</v>
      </c>
      <c r="E400" s="1">
        <f>E399/3</f>
        <v>251.33333333333334</v>
      </c>
      <c r="F400" s="1">
        <f>F399/4</f>
        <v>266.125</v>
      </c>
      <c r="G400" s="1">
        <f>G399/5</f>
        <v>312.3</v>
      </c>
      <c r="H400" s="1">
        <f>H399/6</f>
        <v>284</v>
      </c>
      <c r="I400" s="1">
        <f>I399/7</f>
        <v>290.2285714285714</v>
      </c>
      <c r="J400" s="1">
        <f>J399/8</f>
        <v>284.63749999999999</v>
      </c>
      <c r="K400" s="1">
        <f>K399/9</f>
        <v>279.94444444444446</v>
      </c>
      <c r="L400" s="1">
        <f>L399/10</f>
        <v>251.95</v>
      </c>
      <c r="M400" s="1">
        <f>M399/11</f>
        <v>229.04545454545453</v>
      </c>
      <c r="N400" s="1">
        <f>N399/12</f>
        <v>209.95833333333334</v>
      </c>
      <c r="O400" s="1">
        <f>O399/14</f>
        <v>179.96428571428572</v>
      </c>
    </row>
    <row r="401" spans="1:15" s="4" customFormat="1">
      <c r="A401" s="4" t="s">
        <v>18</v>
      </c>
      <c r="B401" s="2">
        <v>7</v>
      </c>
      <c r="C401" s="2">
        <v>8</v>
      </c>
      <c r="D401" s="2">
        <v>15</v>
      </c>
      <c r="E401" s="2">
        <v>4</v>
      </c>
      <c r="F401" s="2">
        <v>7</v>
      </c>
      <c r="G401" s="2">
        <v>9</v>
      </c>
      <c r="H401" s="2">
        <v>13</v>
      </c>
      <c r="I401" s="2">
        <v>17</v>
      </c>
      <c r="J401" s="2">
        <v>10</v>
      </c>
      <c r="K401" s="2">
        <v>19</v>
      </c>
      <c r="L401" s="2"/>
      <c r="M401" s="2"/>
      <c r="N401" s="2"/>
      <c r="O401" s="2"/>
    </row>
    <row r="402" spans="1:15">
      <c r="A402" t="s">
        <v>19</v>
      </c>
      <c r="B402" s="1">
        <f t="shared" ref="B402:O402" si="62">B374+B398</f>
        <v>212.5</v>
      </c>
      <c r="C402" s="1">
        <f t="shared" si="62"/>
        <v>266</v>
      </c>
      <c r="D402" s="1">
        <f t="shared" si="62"/>
        <v>249.5</v>
      </c>
      <c r="E402" s="1">
        <f t="shared" si="62"/>
        <v>412</v>
      </c>
      <c r="F402" s="1">
        <f t="shared" si="62"/>
        <v>346.5</v>
      </c>
      <c r="G402" s="1">
        <f t="shared" si="62"/>
        <v>549</v>
      </c>
      <c r="H402" s="1">
        <f t="shared" si="62"/>
        <v>258.5</v>
      </c>
      <c r="I402" s="1">
        <f t="shared" si="62"/>
        <v>470.1</v>
      </c>
      <c r="J402" s="1">
        <f t="shared" si="62"/>
        <v>348.69999999999993</v>
      </c>
      <c r="K402" s="1">
        <f t="shared" si="62"/>
        <v>388.5</v>
      </c>
      <c r="L402" s="1">
        <f t="shared" si="62"/>
        <v>0</v>
      </c>
      <c r="M402" s="1">
        <f t="shared" si="62"/>
        <v>0</v>
      </c>
      <c r="N402" s="1">
        <f t="shared" si="62"/>
        <v>0</v>
      </c>
      <c r="O402" s="1">
        <f t="shared" si="62"/>
        <v>0</v>
      </c>
    </row>
    <row r="403" spans="1:15">
      <c r="A403" t="s">
        <v>43</v>
      </c>
      <c r="C403" s="1">
        <f>C402</f>
        <v>266</v>
      </c>
      <c r="D403" s="1">
        <f>C403+D402</f>
        <v>515.5</v>
      </c>
      <c r="E403" s="1">
        <f t="shared" ref="E403" si="63">D403+E402</f>
        <v>927.5</v>
      </c>
      <c r="F403" s="1">
        <f t="shared" ref="F403" si="64">E403+F402</f>
        <v>1274</v>
      </c>
      <c r="G403" s="1">
        <f t="shared" ref="G403" si="65">F403+G402</f>
        <v>1823</v>
      </c>
      <c r="H403" s="1">
        <f t="shared" ref="H403" si="66">G403+H402</f>
        <v>2081.5</v>
      </c>
      <c r="I403" s="1">
        <f t="shared" ref="I403" si="67">H403+I402</f>
        <v>2551.6</v>
      </c>
      <c r="J403" s="1">
        <f t="shared" ref="J403" si="68">I403+J402</f>
        <v>2900.2999999999997</v>
      </c>
      <c r="K403" s="1">
        <f t="shared" ref="K403" si="69">J403+K402</f>
        <v>3288.7999999999997</v>
      </c>
      <c r="L403" s="1">
        <f t="shared" ref="L403" si="70">K403+L402</f>
        <v>3288.7999999999997</v>
      </c>
      <c r="M403" s="1">
        <f t="shared" ref="M403" si="71">L403+M402</f>
        <v>3288.7999999999997</v>
      </c>
      <c r="N403" s="1">
        <f t="shared" ref="N403" si="72">M403+N402</f>
        <v>3288.7999999999997</v>
      </c>
      <c r="O403" s="1">
        <f t="shared" ref="O403" si="73">N403+O402</f>
        <v>3288.7999999999997</v>
      </c>
    </row>
    <row r="404" spans="1:15">
      <c r="A404" t="s">
        <v>42</v>
      </c>
      <c r="C404" s="1">
        <f>C403</f>
        <v>266</v>
      </c>
      <c r="D404" s="1">
        <f>D403/2</f>
        <v>257.75</v>
      </c>
      <c r="E404" s="1">
        <f>E403/3</f>
        <v>309.16666666666669</v>
      </c>
      <c r="F404" s="1">
        <f>F403/4</f>
        <v>318.5</v>
      </c>
      <c r="G404" s="1">
        <f>G403/5</f>
        <v>364.6</v>
      </c>
      <c r="H404" s="1">
        <f>H403/6</f>
        <v>346.91666666666669</v>
      </c>
      <c r="I404" s="1">
        <f>I403/7</f>
        <v>364.51428571428568</v>
      </c>
      <c r="J404" s="1">
        <f>J403/8</f>
        <v>362.53749999999997</v>
      </c>
      <c r="K404" s="1">
        <f>K403/9</f>
        <v>365.42222222222222</v>
      </c>
      <c r="L404" s="1">
        <f>L403/10</f>
        <v>328.88</v>
      </c>
      <c r="M404" s="1">
        <f>M403/11</f>
        <v>298.98181818181814</v>
      </c>
      <c r="N404" s="1">
        <f>N403/12</f>
        <v>274.06666666666666</v>
      </c>
      <c r="O404" s="1">
        <f>O403/14</f>
        <v>234.91428571428568</v>
      </c>
    </row>
    <row r="405" spans="1:15" s="4" customFormat="1">
      <c r="A405" s="4" t="s">
        <v>21</v>
      </c>
      <c r="B405" s="2">
        <v>10</v>
      </c>
      <c r="C405" s="2">
        <v>9</v>
      </c>
      <c r="D405" s="2">
        <v>14</v>
      </c>
      <c r="E405" s="2">
        <v>9</v>
      </c>
      <c r="F405" s="2">
        <v>11</v>
      </c>
      <c r="G405" s="2">
        <v>8</v>
      </c>
      <c r="H405" s="2">
        <v>9</v>
      </c>
      <c r="I405" s="2">
        <v>14</v>
      </c>
      <c r="J405" s="2">
        <v>17</v>
      </c>
      <c r="K405" s="2">
        <v>19</v>
      </c>
      <c r="L405" s="2"/>
      <c r="M405" s="2"/>
      <c r="N405" s="2"/>
      <c r="O405" s="2"/>
    </row>
    <row r="406" spans="1:15">
      <c r="A406" t="s">
        <v>22</v>
      </c>
      <c r="B406" s="1">
        <f t="shared" ref="B406:O406" si="74">B375+B402</f>
        <v>289.5</v>
      </c>
      <c r="C406" s="1">
        <f t="shared" si="74"/>
        <v>341.5</v>
      </c>
      <c r="D406" s="1">
        <f t="shared" si="74"/>
        <v>314.5</v>
      </c>
      <c r="E406" s="1">
        <f t="shared" si="74"/>
        <v>507</v>
      </c>
      <c r="F406" s="1">
        <f t="shared" si="74"/>
        <v>401</v>
      </c>
      <c r="G406" s="1">
        <f t="shared" si="74"/>
        <v>599.5</v>
      </c>
      <c r="H406" s="1">
        <f t="shared" si="74"/>
        <v>339</v>
      </c>
      <c r="I406" s="1">
        <f t="shared" si="74"/>
        <v>516.6</v>
      </c>
      <c r="J406" s="1">
        <f t="shared" si="74"/>
        <v>421.89999999999992</v>
      </c>
      <c r="K406" s="1">
        <f t="shared" si="74"/>
        <v>517.20000000000005</v>
      </c>
      <c r="L406" s="1">
        <f t="shared" si="74"/>
        <v>0</v>
      </c>
      <c r="M406" s="1">
        <f t="shared" si="74"/>
        <v>0</v>
      </c>
      <c r="N406" s="1">
        <f t="shared" si="74"/>
        <v>0</v>
      </c>
      <c r="O406" s="1">
        <f t="shared" si="74"/>
        <v>0</v>
      </c>
    </row>
    <row r="407" spans="1:15">
      <c r="A407" t="s">
        <v>43</v>
      </c>
      <c r="C407" s="1">
        <f>C406</f>
        <v>341.5</v>
      </c>
      <c r="D407" s="1">
        <f>C407+D406</f>
        <v>656</v>
      </c>
      <c r="E407" s="1">
        <f t="shared" ref="E407" si="75">D407+E406</f>
        <v>1163</v>
      </c>
      <c r="F407" s="1">
        <f t="shared" ref="F407" si="76">E407+F406</f>
        <v>1564</v>
      </c>
      <c r="G407" s="1">
        <f t="shared" ref="G407" si="77">F407+G406</f>
        <v>2163.5</v>
      </c>
      <c r="H407" s="1">
        <f t="shared" ref="H407" si="78">G407+H406</f>
        <v>2502.5</v>
      </c>
      <c r="I407" s="1">
        <f t="shared" ref="I407" si="79">H407+I406</f>
        <v>3019.1</v>
      </c>
      <c r="J407" s="1">
        <f t="shared" ref="J407" si="80">I407+J406</f>
        <v>3441</v>
      </c>
      <c r="K407" s="1">
        <f t="shared" ref="K407" si="81">J407+K406</f>
        <v>3958.2</v>
      </c>
      <c r="L407" s="1">
        <f t="shared" ref="L407" si="82">K407+L406</f>
        <v>3958.2</v>
      </c>
      <c r="M407" s="1">
        <f t="shared" ref="M407" si="83">L407+M406</f>
        <v>3958.2</v>
      </c>
      <c r="N407" s="1">
        <f t="shared" ref="N407" si="84">M407+N406</f>
        <v>3958.2</v>
      </c>
      <c r="O407" s="1">
        <f t="shared" ref="O407" si="85">N407+O406</f>
        <v>3958.2</v>
      </c>
    </row>
    <row r="408" spans="1:15">
      <c r="A408" t="s">
        <v>42</v>
      </c>
      <c r="C408" s="1">
        <f>C407</f>
        <v>341.5</v>
      </c>
      <c r="D408" s="1">
        <f>D407/2</f>
        <v>328</v>
      </c>
      <c r="E408" s="1">
        <f>E407/3</f>
        <v>387.66666666666669</v>
      </c>
      <c r="F408" s="1">
        <f>F407/4</f>
        <v>391</v>
      </c>
      <c r="G408" s="1">
        <f>G407/5</f>
        <v>432.7</v>
      </c>
      <c r="H408" s="1">
        <f>H407/6</f>
        <v>417.08333333333331</v>
      </c>
      <c r="I408" s="1">
        <f>I407/7</f>
        <v>431.3</v>
      </c>
      <c r="J408" s="1">
        <f>J407/8</f>
        <v>430.125</v>
      </c>
      <c r="K408" s="1">
        <f>K407/9</f>
        <v>439.79999999999995</v>
      </c>
      <c r="L408" s="1">
        <f>L407/10</f>
        <v>395.82</v>
      </c>
      <c r="M408" s="1">
        <f>M407/11</f>
        <v>359.83636363636361</v>
      </c>
      <c r="N408" s="1">
        <f>N407/12</f>
        <v>329.84999999999997</v>
      </c>
      <c r="O408" s="1">
        <f>O407/14</f>
        <v>282.7285714285714</v>
      </c>
    </row>
    <row r="409" spans="1:15" s="4" customFormat="1">
      <c r="A409" s="4" t="s">
        <v>24</v>
      </c>
      <c r="B409" s="2">
        <v>3</v>
      </c>
      <c r="C409" s="2">
        <v>10</v>
      </c>
      <c r="D409" s="2">
        <v>9</v>
      </c>
      <c r="E409" s="2">
        <v>16</v>
      </c>
      <c r="F409" s="2">
        <v>8</v>
      </c>
      <c r="G409" s="2">
        <v>9</v>
      </c>
      <c r="H409" s="2">
        <v>13</v>
      </c>
      <c r="I409" s="2">
        <v>7</v>
      </c>
      <c r="J409" s="2">
        <v>16</v>
      </c>
      <c r="K409" s="2">
        <v>17</v>
      </c>
      <c r="L409" s="2"/>
      <c r="M409" s="2"/>
      <c r="N409" s="2"/>
      <c r="O409" s="2"/>
    </row>
    <row r="410" spans="1:15">
      <c r="A410" t="s">
        <v>25</v>
      </c>
      <c r="B410" s="1">
        <f t="shared" ref="B410:O410" si="86">B376+B406</f>
        <v>309.5</v>
      </c>
      <c r="C410" s="1">
        <f t="shared" si="86"/>
        <v>405.5</v>
      </c>
      <c r="D410" s="1">
        <f t="shared" si="86"/>
        <v>357</v>
      </c>
      <c r="E410" s="1">
        <f t="shared" si="86"/>
        <v>623.5</v>
      </c>
      <c r="F410" s="1">
        <f t="shared" si="86"/>
        <v>448</v>
      </c>
      <c r="G410" s="1">
        <f t="shared" si="86"/>
        <v>661.5</v>
      </c>
      <c r="H410" s="1">
        <f t="shared" si="86"/>
        <v>395.5</v>
      </c>
      <c r="I410" s="1">
        <f t="shared" si="86"/>
        <v>540.30000000000007</v>
      </c>
      <c r="J410" s="1">
        <f t="shared" si="86"/>
        <v>489.29999999999995</v>
      </c>
      <c r="K410" s="1">
        <f t="shared" si="86"/>
        <v>584</v>
      </c>
      <c r="L410" s="1">
        <f t="shared" si="86"/>
        <v>0</v>
      </c>
      <c r="M410" s="1">
        <f t="shared" si="86"/>
        <v>0</v>
      </c>
      <c r="N410" s="1">
        <f t="shared" si="86"/>
        <v>0</v>
      </c>
      <c r="O410" s="1">
        <f t="shared" si="86"/>
        <v>0</v>
      </c>
    </row>
    <row r="411" spans="1:15">
      <c r="A411" t="s">
        <v>43</v>
      </c>
      <c r="C411" s="1">
        <f>C410</f>
        <v>405.5</v>
      </c>
      <c r="D411" s="1">
        <f>C411+D410</f>
        <v>762.5</v>
      </c>
      <c r="E411" s="1">
        <f t="shared" ref="E411" si="87">D411+E410</f>
        <v>1386</v>
      </c>
      <c r="F411" s="1">
        <f t="shared" ref="F411" si="88">E411+F410</f>
        <v>1834</v>
      </c>
      <c r="G411" s="1">
        <f t="shared" ref="G411" si="89">F411+G410</f>
        <v>2495.5</v>
      </c>
      <c r="H411" s="1">
        <f t="shared" ref="H411" si="90">G411+H410</f>
        <v>2891</v>
      </c>
      <c r="I411" s="1">
        <f t="shared" ref="I411" si="91">H411+I410</f>
        <v>3431.3</v>
      </c>
      <c r="J411" s="1">
        <f t="shared" ref="J411" si="92">I411+J410</f>
        <v>3920.6000000000004</v>
      </c>
      <c r="K411" s="1">
        <f t="shared" ref="K411" si="93">J411+K410</f>
        <v>4504.6000000000004</v>
      </c>
      <c r="L411" s="1">
        <f t="shared" ref="L411" si="94">K411+L410</f>
        <v>4504.6000000000004</v>
      </c>
      <c r="M411" s="1">
        <f t="shared" ref="M411" si="95">L411+M410</f>
        <v>4504.6000000000004</v>
      </c>
      <c r="N411" s="1">
        <f t="shared" ref="N411" si="96">M411+N410</f>
        <v>4504.6000000000004</v>
      </c>
      <c r="O411" s="1">
        <f t="shared" ref="O411" si="97">N411+O410</f>
        <v>4504.6000000000004</v>
      </c>
    </row>
    <row r="412" spans="1:15">
      <c r="A412" t="s">
        <v>42</v>
      </c>
      <c r="C412" s="1">
        <f>C411</f>
        <v>405.5</v>
      </c>
      <c r="D412" s="1">
        <f>D411/2</f>
        <v>381.25</v>
      </c>
      <c r="E412" s="1">
        <f>E411/3</f>
        <v>462</v>
      </c>
      <c r="F412" s="1">
        <f>F411/4</f>
        <v>458.5</v>
      </c>
      <c r="G412" s="1">
        <f>G411/5</f>
        <v>499.1</v>
      </c>
      <c r="H412" s="1">
        <f>H411/6</f>
        <v>481.83333333333331</v>
      </c>
      <c r="I412" s="1">
        <f>I411/7</f>
        <v>490.18571428571431</v>
      </c>
      <c r="J412" s="1">
        <f>J411/8</f>
        <v>490.07500000000005</v>
      </c>
      <c r="K412" s="1">
        <f>K411/9</f>
        <v>500.51111111111118</v>
      </c>
      <c r="L412" s="1">
        <f>L411/10</f>
        <v>450.46000000000004</v>
      </c>
      <c r="M412" s="1">
        <f>M411/11</f>
        <v>409.50909090909096</v>
      </c>
      <c r="N412" s="1">
        <f>N411/12</f>
        <v>375.38333333333338</v>
      </c>
      <c r="O412" s="1">
        <f>O411/14</f>
        <v>321.75714285714287</v>
      </c>
    </row>
    <row r="413" spans="1:15" s="4" customFormat="1">
      <c r="A413" s="4" t="s">
        <v>27</v>
      </c>
      <c r="B413" s="2">
        <v>4</v>
      </c>
      <c r="C413" s="2">
        <v>5</v>
      </c>
      <c r="D413" s="2">
        <v>12</v>
      </c>
      <c r="E413" s="2">
        <v>10</v>
      </c>
      <c r="F413" s="2">
        <v>6</v>
      </c>
      <c r="G413" s="2">
        <v>7</v>
      </c>
      <c r="H413" s="2">
        <v>3</v>
      </c>
      <c r="I413" s="2">
        <v>8</v>
      </c>
      <c r="J413" s="2">
        <v>7</v>
      </c>
      <c r="K413" s="2">
        <v>19</v>
      </c>
      <c r="L413" s="2"/>
      <c r="M413" s="2"/>
      <c r="N413" s="2"/>
      <c r="O413" s="2"/>
    </row>
    <row r="414" spans="1:15">
      <c r="A414" t="s">
        <v>28</v>
      </c>
      <c r="B414" s="1">
        <f t="shared" ref="B414:O414" si="98">B377+B410</f>
        <v>332.5</v>
      </c>
      <c r="C414" s="1">
        <f t="shared" si="98"/>
        <v>462.5</v>
      </c>
      <c r="D414" s="1">
        <f t="shared" si="98"/>
        <v>425.5</v>
      </c>
      <c r="E414" s="1">
        <f t="shared" si="98"/>
        <v>705.5</v>
      </c>
      <c r="F414" s="1">
        <f t="shared" si="98"/>
        <v>499</v>
      </c>
      <c r="G414" s="1">
        <f t="shared" si="98"/>
        <v>696.5</v>
      </c>
      <c r="H414" s="1">
        <f t="shared" si="98"/>
        <v>438</v>
      </c>
      <c r="I414" s="1">
        <f t="shared" si="98"/>
        <v>568.20000000000005</v>
      </c>
      <c r="J414" s="1">
        <f t="shared" si="98"/>
        <v>508.59999999999997</v>
      </c>
      <c r="K414" s="1">
        <f t="shared" si="98"/>
        <v>767.9</v>
      </c>
      <c r="L414" s="1">
        <f t="shared" si="98"/>
        <v>0</v>
      </c>
      <c r="M414" s="1">
        <f t="shared" si="98"/>
        <v>0</v>
      </c>
      <c r="N414" s="1">
        <f t="shared" si="98"/>
        <v>0</v>
      </c>
      <c r="O414" s="1">
        <f t="shared" si="98"/>
        <v>0</v>
      </c>
    </row>
    <row r="415" spans="1:15">
      <c r="A415" t="s">
        <v>43</v>
      </c>
      <c r="C415" s="1">
        <f>C414</f>
        <v>462.5</v>
      </c>
      <c r="D415" s="1">
        <f>C415+D414</f>
        <v>888</v>
      </c>
      <c r="E415" s="1">
        <f t="shared" ref="E415" si="99">D415+E414</f>
        <v>1593.5</v>
      </c>
      <c r="F415" s="1">
        <f t="shared" ref="F415" si="100">E415+F414</f>
        <v>2092.5</v>
      </c>
      <c r="G415" s="1">
        <f t="shared" ref="G415" si="101">F415+G414</f>
        <v>2789</v>
      </c>
      <c r="H415" s="1">
        <f t="shared" ref="H415" si="102">G415+H414</f>
        <v>3227</v>
      </c>
      <c r="I415" s="1">
        <f t="shared" ref="I415" si="103">H415+I414</f>
        <v>3795.2</v>
      </c>
      <c r="J415" s="1">
        <f t="shared" ref="J415" si="104">I415+J414</f>
        <v>4303.8</v>
      </c>
      <c r="K415" s="1">
        <f t="shared" ref="K415" si="105">J415+K414</f>
        <v>5071.7</v>
      </c>
      <c r="L415" s="1">
        <f t="shared" ref="L415" si="106">K415+L414</f>
        <v>5071.7</v>
      </c>
      <c r="M415" s="1">
        <f t="shared" ref="M415" si="107">L415+M414</f>
        <v>5071.7</v>
      </c>
      <c r="N415" s="1">
        <f t="shared" ref="N415" si="108">M415+N414</f>
        <v>5071.7</v>
      </c>
      <c r="O415" s="1">
        <f t="shared" ref="O415" si="109">N415+O414</f>
        <v>5071.7</v>
      </c>
    </row>
    <row r="416" spans="1:15">
      <c r="A416" t="s">
        <v>42</v>
      </c>
      <c r="C416" s="1">
        <f>C415</f>
        <v>462.5</v>
      </c>
      <c r="D416" s="1">
        <f>D415/2</f>
        <v>444</v>
      </c>
      <c r="E416" s="1">
        <f>E415/3</f>
        <v>531.16666666666663</v>
      </c>
      <c r="F416" s="1">
        <f>F415/4</f>
        <v>523.125</v>
      </c>
      <c r="G416" s="1">
        <f>G415/5</f>
        <v>557.79999999999995</v>
      </c>
      <c r="H416" s="1">
        <f>H415/6</f>
        <v>537.83333333333337</v>
      </c>
      <c r="I416" s="1">
        <f>I415/7</f>
        <v>542.17142857142858</v>
      </c>
      <c r="J416" s="1">
        <f>J415/8</f>
        <v>537.97500000000002</v>
      </c>
      <c r="K416" s="1">
        <f>K415/9</f>
        <v>563.52222222222224</v>
      </c>
      <c r="L416" s="1">
        <f>L415/10</f>
        <v>507.16999999999996</v>
      </c>
      <c r="M416" s="1">
        <f>M415/11</f>
        <v>461.06363636363636</v>
      </c>
      <c r="N416" s="1">
        <f>N415/12</f>
        <v>422.64166666666665</v>
      </c>
      <c r="O416" s="1">
        <f>O415/14</f>
        <v>362.26428571428568</v>
      </c>
    </row>
    <row r="417" spans="1:15" s="4" customFormat="1">
      <c r="A417" s="4" t="s">
        <v>30</v>
      </c>
      <c r="B417" s="2">
        <v>6</v>
      </c>
      <c r="C417" s="2">
        <v>7</v>
      </c>
      <c r="D417" s="2">
        <v>11</v>
      </c>
      <c r="E417" s="2">
        <v>8</v>
      </c>
      <c r="F417" s="2">
        <v>10</v>
      </c>
      <c r="G417" s="2">
        <v>3</v>
      </c>
      <c r="H417" s="2">
        <v>6</v>
      </c>
      <c r="I417" s="2">
        <v>5</v>
      </c>
      <c r="J417" s="2">
        <v>7</v>
      </c>
      <c r="K417" s="2"/>
      <c r="L417" s="2"/>
      <c r="M417" s="2"/>
      <c r="N417" s="2"/>
      <c r="O417" s="2"/>
    </row>
    <row r="418" spans="1:15">
      <c r="A418" t="s">
        <v>31</v>
      </c>
      <c r="B418" s="1">
        <f t="shared" ref="B418:O418" si="110">B378+B414</f>
        <v>370.5</v>
      </c>
      <c r="C418" s="1">
        <f t="shared" si="110"/>
        <v>524.5</v>
      </c>
      <c r="D418" s="1">
        <f t="shared" si="110"/>
        <v>471.5</v>
      </c>
      <c r="E418" s="1">
        <f t="shared" si="110"/>
        <v>787.5</v>
      </c>
      <c r="F418" s="1">
        <f t="shared" si="110"/>
        <v>541.5</v>
      </c>
      <c r="G418" s="1">
        <f t="shared" si="110"/>
        <v>721.5</v>
      </c>
      <c r="H418" s="1">
        <f t="shared" si="110"/>
        <v>463.5</v>
      </c>
      <c r="I418" s="1">
        <f t="shared" si="110"/>
        <v>603.6</v>
      </c>
      <c r="J418" s="1">
        <f t="shared" si="110"/>
        <v>541.4</v>
      </c>
      <c r="K418" s="1">
        <f t="shared" si="110"/>
        <v>836</v>
      </c>
      <c r="L418" s="1">
        <f t="shared" si="110"/>
        <v>0</v>
      </c>
      <c r="M418" s="1">
        <f t="shared" si="110"/>
        <v>0</v>
      </c>
      <c r="N418" s="1">
        <f t="shared" si="110"/>
        <v>0</v>
      </c>
      <c r="O418" s="1">
        <f t="shared" si="110"/>
        <v>0</v>
      </c>
    </row>
    <row r="419" spans="1:15">
      <c r="A419" t="s">
        <v>43</v>
      </c>
      <c r="C419" s="1">
        <f>C418</f>
        <v>524.5</v>
      </c>
      <c r="D419" s="1">
        <f>C419+D418</f>
        <v>996</v>
      </c>
      <c r="E419" s="1">
        <f t="shared" ref="E419" si="111">D419+E418</f>
        <v>1783.5</v>
      </c>
      <c r="F419" s="1">
        <f t="shared" ref="F419" si="112">E419+F418</f>
        <v>2325</v>
      </c>
      <c r="G419" s="1">
        <f t="shared" ref="G419" si="113">F419+G418</f>
        <v>3046.5</v>
      </c>
      <c r="H419" s="1">
        <f t="shared" ref="H419" si="114">G419+H418</f>
        <v>3510</v>
      </c>
      <c r="I419" s="1">
        <f t="shared" ref="I419" si="115">H419+I418</f>
        <v>4113.6000000000004</v>
      </c>
      <c r="J419" s="1">
        <f t="shared" ref="J419" si="116">I419+J418</f>
        <v>4655</v>
      </c>
      <c r="K419" s="1">
        <f t="shared" ref="K419" si="117">J419+K418</f>
        <v>5491</v>
      </c>
      <c r="L419" s="1">
        <f t="shared" ref="L419" si="118">K419+L418</f>
        <v>5491</v>
      </c>
      <c r="M419" s="1">
        <f t="shared" ref="M419" si="119">L419+M418</f>
        <v>5491</v>
      </c>
      <c r="N419" s="1">
        <f t="shared" ref="N419" si="120">M419+N418</f>
        <v>5491</v>
      </c>
      <c r="O419" s="1">
        <f t="shared" ref="O419" si="121">N419+O418</f>
        <v>5491</v>
      </c>
    </row>
    <row r="420" spans="1:15">
      <c r="A420" t="s">
        <v>42</v>
      </c>
      <c r="C420" s="1">
        <f>C419</f>
        <v>524.5</v>
      </c>
      <c r="D420" s="1">
        <f>D419/2</f>
        <v>498</v>
      </c>
      <c r="E420" s="1">
        <f>E419/3</f>
        <v>594.5</v>
      </c>
      <c r="F420" s="1">
        <f>F419/4</f>
        <v>581.25</v>
      </c>
      <c r="G420" s="1">
        <f>G419/5</f>
        <v>609.29999999999995</v>
      </c>
      <c r="H420" s="1">
        <f>H419/6</f>
        <v>585</v>
      </c>
      <c r="I420" s="1">
        <f>I419/7</f>
        <v>587.65714285714296</v>
      </c>
      <c r="J420" s="1">
        <f>J419/8</f>
        <v>581.875</v>
      </c>
      <c r="K420" s="1">
        <f>K419/9</f>
        <v>610.11111111111109</v>
      </c>
      <c r="L420" s="1">
        <f>L419/10</f>
        <v>549.1</v>
      </c>
      <c r="M420" s="1">
        <f>M419/11</f>
        <v>499.18181818181819</v>
      </c>
      <c r="N420" s="1">
        <f>N419/12</f>
        <v>457.58333333333331</v>
      </c>
      <c r="O420" s="1">
        <f>O419/14</f>
        <v>392.21428571428572</v>
      </c>
    </row>
    <row r="421" spans="1:15" s="4" customFormat="1">
      <c r="A421" s="4" t="s">
        <v>33</v>
      </c>
      <c r="B421" s="2">
        <v>9</v>
      </c>
      <c r="C421" s="2">
        <v>11</v>
      </c>
      <c r="D421" s="2">
        <v>3</v>
      </c>
      <c r="E421" s="2">
        <v>10</v>
      </c>
      <c r="F421" s="2">
        <v>10</v>
      </c>
      <c r="G421" s="2">
        <v>6</v>
      </c>
      <c r="H421" s="2">
        <v>6</v>
      </c>
      <c r="I421" s="2">
        <v>3</v>
      </c>
      <c r="J421" s="2">
        <v>10</v>
      </c>
      <c r="K421" s="2"/>
      <c r="L421" s="2"/>
      <c r="M421" s="2"/>
      <c r="N421" s="2"/>
      <c r="O421" s="2"/>
    </row>
    <row r="422" spans="1:15">
      <c r="A422" t="s">
        <v>34</v>
      </c>
      <c r="B422" s="1">
        <f t="shared" ref="B422:O422" si="122">B379+B418</f>
        <v>476</v>
      </c>
      <c r="C422" s="1">
        <f t="shared" si="122"/>
        <v>610</v>
      </c>
      <c r="D422" s="1">
        <f t="shared" si="122"/>
        <v>494.8</v>
      </c>
      <c r="E422" s="1">
        <f t="shared" si="122"/>
        <v>967.5</v>
      </c>
      <c r="F422" s="1">
        <f t="shared" si="122"/>
        <v>702.5</v>
      </c>
      <c r="G422" s="1">
        <f t="shared" si="122"/>
        <v>793.5</v>
      </c>
      <c r="H422" s="1">
        <f t="shared" si="122"/>
        <v>545</v>
      </c>
      <c r="I422" s="1">
        <f t="shared" si="122"/>
        <v>628</v>
      </c>
      <c r="J422" s="1">
        <f t="shared" si="122"/>
        <v>637.29999999999995</v>
      </c>
      <c r="K422" s="1">
        <f t="shared" si="122"/>
        <v>836</v>
      </c>
      <c r="L422" s="1">
        <f t="shared" si="122"/>
        <v>0</v>
      </c>
      <c r="M422" s="1">
        <f t="shared" si="122"/>
        <v>0</v>
      </c>
      <c r="N422" s="1">
        <f t="shared" si="122"/>
        <v>0</v>
      </c>
      <c r="O422" s="1">
        <f t="shared" si="122"/>
        <v>0</v>
      </c>
    </row>
    <row r="423" spans="1:15">
      <c r="A423" t="s">
        <v>43</v>
      </c>
      <c r="C423" s="1">
        <f>C422</f>
        <v>610</v>
      </c>
      <c r="D423" s="1">
        <f>C423+D422</f>
        <v>1104.8</v>
      </c>
      <c r="E423" s="1">
        <f t="shared" ref="E423" si="123">D423+E422</f>
        <v>2072.3000000000002</v>
      </c>
      <c r="F423" s="1">
        <f t="shared" ref="F423" si="124">E423+F422</f>
        <v>2774.8</v>
      </c>
      <c r="G423" s="1">
        <f t="shared" ref="G423" si="125">F423+G422</f>
        <v>3568.3</v>
      </c>
      <c r="H423" s="1">
        <f t="shared" ref="H423" si="126">G423+H422</f>
        <v>4113.3</v>
      </c>
      <c r="I423" s="1">
        <f t="shared" ref="I423" si="127">H423+I422</f>
        <v>4741.3</v>
      </c>
      <c r="J423" s="1">
        <f t="shared" ref="J423" si="128">I423+J422</f>
        <v>5378.6</v>
      </c>
      <c r="K423" s="1">
        <f t="shared" ref="K423" si="129">J423+K422</f>
        <v>6214.6</v>
      </c>
      <c r="L423" s="1">
        <f t="shared" ref="L423" si="130">K423+L422</f>
        <v>6214.6</v>
      </c>
      <c r="M423" s="1">
        <f t="shared" ref="M423" si="131">L423+M422</f>
        <v>6214.6</v>
      </c>
      <c r="N423" s="1">
        <f t="shared" ref="N423" si="132">M423+N422</f>
        <v>6214.6</v>
      </c>
      <c r="O423" s="1">
        <f t="shared" ref="O423" si="133">N423+O422</f>
        <v>6214.6</v>
      </c>
    </row>
    <row r="424" spans="1:15">
      <c r="A424" t="s">
        <v>42</v>
      </c>
      <c r="C424" s="1">
        <f>C423</f>
        <v>610</v>
      </c>
      <c r="D424" s="1">
        <f>D423/2</f>
        <v>552.4</v>
      </c>
      <c r="E424" s="1">
        <f>E423/3</f>
        <v>690.76666666666677</v>
      </c>
      <c r="F424" s="1">
        <f>F423/4</f>
        <v>693.7</v>
      </c>
      <c r="G424" s="1">
        <f>G423/5</f>
        <v>713.66000000000008</v>
      </c>
      <c r="H424" s="1">
        <f>H423/6</f>
        <v>685.55000000000007</v>
      </c>
      <c r="I424" s="1">
        <f>I423/7</f>
        <v>677.32857142857142</v>
      </c>
      <c r="J424" s="1">
        <f>J423/8</f>
        <v>672.32500000000005</v>
      </c>
      <c r="K424" s="1">
        <f>K423/9</f>
        <v>690.51111111111118</v>
      </c>
      <c r="L424" s="1">
        <f>L423/10</f>
        <v>621.46</v>
      </c>
      <c r="M424" s="1">
        <f>M423/11</f>
        <v>564.9636363636364</v>
      </c>
      <c r="N424" s="1">
        <f>N423/12</f>
        <v>517.88333333333333</v>
      </c>
      <c r="O424" s="1">
        <f>O423/14</f>
        <v>443.90000000000003</v>
      </c>
    </row>
    <row r="425" spans="1:15" s="4" customFormat="1">
      <c r="A425" s="4" t="s">
        <v>36</v>
      </c>
      <c r="B425" s="2">
        <v>9</v>
      </c>
      <c r="C425" s="2">
        <v>9</v>
      </c>
      <c r="D425" s="2">
        <v>6</v>
      </c>
      <c r="E425" s="2">
        <v>12</v>
      </c>
      <c r="F425" s="2">
        <v>8</v>
      </c>
      <c r="G425" s="2">
        <v>7</v>
      </c>
      <c r="H425" s="2">
        <v>5</v>
      </c>
      <c r="I425" s="2">
        <v>14</v>
      </c>
      <c r="J425" s="2">
        <v>4</v>
      </c>
      <c r="K425" s="2"/>
      <c r="L425" s="2"/>
      <c r="M425" s="2"/>
      <c r="N425" s="2"/>
      <c r="O425" s="2"/>
    </row>
    <row r="426" spans="1:15">
      <c r="A426" t="s">
        <v>37</v>
      </c>
      <c r="B426" s="1">
        <f t="shared" ref="B426:O426" si="134">B380+B422</f>
        <v>582.5</v>
      </c>
      <c r="C426" s="1">
        <f t="shared" si="134"/>
        <v>706.5</v>
      </c>
      <c r="D426" s="1">
        <f t="shared" si="134"/>
        <v>639.29999999999995</v>
      </c>
      <c r="E426" s="1">
        <f t="shared" si="134"/>
        <v>1130</v>
      </c>
      <c r="F426" s="1">
        <f t="shared" si="134"/>
        <v>766</v>
      </c>
      <c r="G426" s="1">
        <f t="shared" si="134"/>
        <v>884.5</v>
      </c>
      <c r="H426" s="1">
        <f t="shared" si="134"/>
        <v>562.5</v>
      </c>
      <c r="I426" s="1">
        <f t="shared" si="134"/>
        <v>726.2</v>
      </c>
      <c r="J426" s="1">
        <f t="shared" si="134"/>
        <v>657.69999999999993</v>
      </c>
      <c r="K426" s="1">
        <f t="shared" si="134"/>
        <v>836</v>
      </c>
      <c r="L426" s="1">
        <f t="shared" si="134"/>
        <v>0</v>
      </c>
      <c r="M426" s="1">
        <f t="shared" si="134"/>
        <v>0</v>
      </c>
      <c r="N426" s="1">
        <f t="shared" si="134"/>
        <v>0</v>
      </c>
      <c r="O426" s="1">
        <f t="shared" si="134"/>
        <v>0</v>
      </c>
    </row>
    <row r="427" spans="1:15">
      <c r="A427" t="s">
        <v>43</v>
      </c>
      <c r="C427" s="1">
        <f>C426</f>
        <v>706.5</v>
      </c>
      <c r="D427" s="1">
        <f>C427+D426</f>
        <v>1345.8</v>
      </c>
      <c r="E427" s="1">
        <f t="shared" ref="E427" si="135">D427+E426</f>
        <v>2475.8000000000002</v>
      </c>
      <c r="F427" s="1">
        <f t="shared" ref="F427" si="136">E427+F426</f>
        <v>3241.8</v>
      </c>
      <c r="G427" s="1">
        <f t="shared" ref="G427" si="137">F427+G426</f>
        <v>4126.3</v>
      </c>
      <c r="H427" s="1">
        <f t="shared" ref="H427" si="138">G427+H426</f>
        <v>4688.8</v>
      </c>
      <c r="I427" s="1">
        <f t="shared" ref="I427" si="139">H427+I426</f>
        <v>5415</v>
      </c>
      <c r="J427" s="1">
        <f t="shared" ref="J427" si="140">I427+J426</f>
        <v>6072.7</v>
      </c>
      <c r="K427" s="1">
        <f t="shared" ref="K427" si="141">J427+K426</f>
        <v>6908.7</v>
      </c>
      <c r="L427" s="1">
        <f t="shared" ref="L427" si="142">K427+L426</f>
        <v>6908.7</v>
      </c>
      <c r="M427" s="1">
        <f t="shared" ref="M427" si="143">L427+M426</f>
        <v>6908.7</v>
      </c>
      <c r="N427" s="1">
        <f t="shared" ref="N427" si="144">M427+N426</f>
        <v>6908.7</v>
      </c>
      <c r="O427" s="1">
        <f t="shared" ref="O427" si="145">N427+O426</f>
        <v>6908.7</v>
      </c>
    </row>
    <row r="428" spans="1:15">
      <c r="A428" t="s">
        <v>42</v>
      </c>
      <c r="C428" s="1">
        <f>C427</f>
        <v>706.5</v>
      </c>
      <c r="D428" s="1">
        <f>D427/2</f>
        <v>672.9</v>
      </c>
      <c r="E428" s="1">
        <f>E427/3</f>
        <v>825.26666666666677</v>
      </c>
      <c r="F428" s="1">
        <f>F427/4</f>
        <v>810.45</v>
      </c>
      <c r="G428" s="1">
        <f>G427/5</f>
        <v>825.26</v>
      </c>
      <c r="H428" s="1">
        <f>H427/6</f>
        <v>781.4666666666667</v>
      </c>
      <c r="I428" s="1">
        <f>I427/7</f>
        <v>773.57142857142856</v>
      </c>
      <c r="J428" s="1">
        <f>J427/8</f>
        <v>759.08749999999998</v>
      </c>
      <c r="K428" s="1">
        <f>K427/9</f>
        <v>767.63333333333333</v>
      </c>
      <c r="L428" s="1">
        <f>L427/10</f>
        <v>690.87</v>
      </c>
      <c r="M428" s="1">
        <f>M427/11</f>
        <v>628.06363636363631</v>
      </c>
      <c r="N428" s="1">
        <f>N427/12</f>
        <v>575.72500000000002</v>
      </c>
      <c r="O428" s="1">
        <f>O427/14</f>
        <v>493.4785714285714</v>
      </c>
    </row>
    <row r="429" spans="1:15" s="4" customFormat="1">
      <c r="A429" s="4" t="s">
        <v>38</v>
      </c>
      <c r="B429" s="2">
        <f t="shared" ref="B429:O429" si="146">B381+B385+B389+B393+B397+B401+B405+B409+B413+B417+B421+B425</f>
        <v>62</v>
      </c>
      <c r="C429" s="2">
        <f t="shared" si="146"/>
        <v>84</v>
      </c>
      <c r="D429" s="2">
        <f t="shared" si="146"/>
        <v>90</v>
      </c>
      <c r="E429" s="2">
        <f t="shared" si="146"/>
        <v>96</v>
      </c>
      <c r="F429" s="2">
        <f t="shared" si="146"/>
        <v>97</v>
      </c>
      <c r="G429" s="2">
        <f t="shared" si="146"/>
        <v>87</v>
      </c>
      <c r="H429" s="2">
        <f t="shared" si="146"/>
        <v>79</v>
      </c>
      <c r="I429" s="2">
        <f t="shared" si="146"/>
        <v>106</v>
      </c>
      <c r="J429" s="2">
        <f t="shared" si="146"/>
        <v>109</v>
      </c>
      <c r="K429" s="2">
        <f t="shared" si="146"/>
        <v>110</v>
      </c>
      <c r="L429" s="2">
        <f t="shared" si="146"/>
        <v>0</v>
      </c>
      <c r="M429" s="2">
        <f t="shared" si="146"/>
        <v>0</v>
      </c>
      <c r="N429" s="2">
        <f t="shared" si="146"/>
        <v>0</v>
      </c>
      <c r="O429" s="2">
        <f t="shared" si="146"/>
        <v>0</v>
      </c>
    </row>
    <row r="431" spans="1:15">
      <c r="A431" s="4" t="s">
        <v>40</v>
      </c>
      <c r="C431" s="1">
        <f t="shared" ref="C431:O431" si="147">C426</f>
        <v>706.5</v>
      </c>
      <c r="D431" s="1">
        <f t="shared" si="147"/>
        <v>639.29999999999995</v>
      </c>
      <c r="E431" s="1">
        <f t="shared" si="147"/>
        <v>1130</v>
      </c>
      <c r="F431" s="1">
        <f t="shared" si="147"/>
        <v>766</v>
      </c>
      <c r="G431" s="1">
        <f t="shared" si="147"/>
        <v>884.5</v>
      </c>
      <c r="H431" s="1">
        <f t="shared" si="147"/>
        <v>562.5</v>
      </c>
      <c r="I431" s="1">
        <f t="shared" si="147"/>
        <v>726.2</v>
      </c>
      <c r="J431" s="1">
        <f t="shared" si="147"/>
        <v>657.69999999999993</v>
      </c>
      <c r="K431" s="1">
        <f t="shared" si="147"/>
        <v>836</v>
      </c>
      <c r="L431" s="1">
        <f t="shared" si="147"/>
        <v>0</v>
      </c>
      <c r="M431" s="1">
        <f t="shared" si="147"/>
        <v>0</v>
      </c>
      <c r="N431" s="1">
        <f t="shared" si="147"/>
        <v>0</v>
      </c>
      <c r="O431" s="1">
        <f t="shared" si="147"/>
        <v>0</v>
      </c>
    </row>
    <row r="432" spans="1:15">
      <c r="A432" s="4" t="s">
        <v>41</v>
      </c>
      <c r="C432" s="1">
        <f>C431</f>
        <v>706.5</v>
      </c>
      <c r="D432" s="1">
        <f>C432+D431</f>
        <v>1345.8</v>
      </c>
      <c r="E432" s="1">
        <f t="shared" ref="E432:O432" si="148">D432+E431</f>
        <v>2475.8000000000002</v>
      </c>
      <c r="F432" s="1">
        <f t="shared" si="148"/>
        <v>3241.8</v>
      </c>
      <c r="G432" s="1">
        <f t="shared" si="148"/>
        <v>4126.3</v>
      </c>
      <c r="H432" s="1">
        <f t="shared" si="148"/>
        <v>4688.8</v>
      </c>
      <c r="I432" s="1">
        <f t="shared" si="148"/>
        <v>5415</v>
      </c>
      <c r="J432" s="1">
        <f t="shared" si="148"/>
        <v>6072.7</v>
      </c>
      <c r="K432" s="1">
        <f t="shared" si="148"/>
        <v>6908.7</v>
      </c>
      <c r="L432" s="1">
        <f t="shared" si="148"/>
        <v>6908.7</v>
      </c>
      <c r="M432" s="1">
        <f t="shared" si="148"/>
        <v>6908.7</v>
      </c>
      <c r="N432" s="1">
        <f t="shared" si="148"/>
        <v>6908.7</v>
      </c>
      <c r="O432" s="1">
        <f t="shared" si="148"/>
        <v>6908.7</v>
      </c>
    </row>
    <row r="433" spans="1:15">
      <c r="A433" t="s">
        <v>44</v>
      </c>
      <c r="C433" s="1">
        <f>C432/1</f>
        <v>706.5</v>
      </c>
      <c r="D433" s="1">
        <f>D432/2</f>
        <v>672.9</v>
      </c>
      <c r="E433" s="1">
        <f>E432/3</f>
        <v>825.26666666666677</v>
      </c>
      <c r="F433" s="1">
        <f>F432/4</f>
        <v>810.45</v>
      </c>
      <c r="G433" s="1">
        <f>G432/5</f>
        <v>825.26</v>
      </c>
      <c r="H433" s="1">
        <f>H432/6</f>
        <v>781.4666666666667</v>
      </c>
      <c r="I433" s="1">
        <f>I432/7</f>
        <v>773.57142857142856</v>
      </c>
      <c r="J433" s="1">
        <f>J432/8</f>
        <v>759.08749999999998</v>
      </c>
      <c r="K433" s="1">
        <f>K432/9</f>
        <v>767.63333333333333</v>
      </c>
      <c r="L433" s="1">
        <f>L432/10</f>
        <v>690.87</v>
      </c>
      <c r="M433" s="1">
        <f>M432/11</f>
        <v>628.06363636363631</v>
      </c>
      <c r="N433" s="1">
        <f>N432/12</f>
        <v>575.72500000000002</v>
      </c>
      <c r="O433" s="1">
        <f>O432/13</f>
        <v>531.43846153846152</v>
      </c>
    </row>
  </sheetData>
  <phoneticPr fontId="3" type="noConversion"/>
  <printOptions gridLines="1"/>
  <pageMargins left="0.75000000000000011" right="0.75000000000000011" top="1" bottom="1" header="0.5" footer="0.5"/>
  <pageSetup paperSize="9" scale="11" orientation="portrait" horizontalDpi="4294967292" verticalDpi="4294967292"/>
  <headerFooter>
    <oddHeader>&amp;C&amp;"Calibri,Bold"&amp;14&amp;K000000Black Range Road Rainfall</oddHeader>
    <oddFooter>&amp;L&amp;"Calibri,Italic"&amp;6&amp;K000000&amp;Z&amp;F&amp;R&amp;"Calibri,Italic"&amp;6&amp;K000000&amp;D</oddFooter>
  </headerFooter>
  <rowBreaks count="2" manualBreakCount="2">
    <brk id="43" max="16383" man="1"/>
    <brk id="430" max="16383" man="1"/>
  </rowBreaks>
  <drawing r:id="rId1"/>
  <extLst>
    <ext xmlns:mx="http://schemas.microsoft.com/office/mac/excel/2008/main" uri="{64002731-A6B0-56B0-2670-7721B7C09600}">
      <mx:PLV Mode="0" OnePage="0" WScale="1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Bosma</dc:creator>
  <cp:lastModifiedBy>Mark Bosma</cp:lastModifiedBy>
  <cp:lastPrinted>2015-01-01T06:00:05Z</cp:lastPrinted>
  <dcterms:created xsi:type="dcterms:W3CDTF">2014-04-07T01:50:32Z</dcterms:created>
  <dcterms:modified xsi:type="dcterms:W3CDTF">2016-10-17T00:22:52Z</dcterms:modified>
</cp:coreProperties>
</file>